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DarvinGallegosGonzál\Desktop\"/>
    </mc:Choice>
  </mc:AlternateContent>
  <xr:revisionPtr revIDLastSave="0" documentId="8_{DE7D1305-BE11-4D27-8C39-740852F44198}" xr6:coauthVersionLast="47" xr6:coauthVersionMax="47" xr10:uidLastSave="{00000000-0000-0000-0000-000000000000}"/>
  <workbookProtection workbookAlgorithmName="SHA-512" workbookHashValue="CKTplsW3z7Mh+j3XWSXMovTBc+qlMC1o8A9/fh05GTKYpAQkbbVw0/QaTGYfwrzhKVUZmWeTksZppZnJbTXExQ==" workbookSaltValue="kzWENbUszt9KhdO15DUPtg==" workbookSpinCount="100000" lockStructure="1"/>
  <bookViews>
    <workbookView xWindow="-96" yWindow="-96" windowWidth="23232" windowHeight="13872" xr2:uid="{00000000-000D-0000-FFFF-FFFF00000000}"/>
  </bookViews>
  <sheets>
    <sheet name="KYC Form for companies" sheetId="3" r:id="rId1"/>
    <sheet name="MR PJ" sheetId="6" state="hidden" r:id="rId2"/>
  </sheets>
  <definedNames>
    <definedName name="_xlnm.Print_Area" localSheetId="0">'KYC Form for companies'!$A$1:$I$35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6" i="6" l="1"/>
  <c r="Q16" i="6" s="1"/>
  <c r="P17" i="6"/>
  <c r="Q17" i="6" s="1"/>
  <c r="P18" i="6"/>
  <c r="Q18" i="6" s="1"/>
  <c r="P9" i="6"/>
  <c r="Q9" i="6" s="1"/>
  <c r="P7" i="6"/>
  <c r="Q7" i="6" s="1"/>
  <c r="P6" i="6"/>
  <c r="Q6" i="6" s="1"/>
  <c r="P13" i="6"/>
  <c r="Q13" i="6" s="1"/>
  <c r="P24" i="6"/>
  <c r="K18" i="6"/>
  <c r="J18" i="6"/>
  <c r="I18" i="6"/>
  <c r="H18" i="6"/>
  <c r="AC5" i="6"/>
  <c r="AC4" i="6"/>
  <c r="H13" i="6"/>
  <c r="H9" i="6"/>
  <c r="Q19" i="6" l="1"/>
  <c r="P21" i="6" s="1"/>
  <c r="P26" i="6" s="1"/>
  <c r="A35" i="3" s="1"/>
  <c r="H19" i="6"/>
</calcChain>
</file>

<file path=xl/sharedStrings.xml><?xml version="1.0" encoding="utf-8"?>
<sst xmlns="http://schemas.openxmlformats.org/spreadsheetml/2006/main" count="609" uniqueCount="348">
  <si>
    <r>
      <t xml:space="preserve">Formulario Registro Cliente-Proveedor-Ente Cooperante y beneficiarios
</t>
    </r>
    <r>
      <rPr>
        <b/>
        <i/>
        <sz val="16"/>
        <rFont val="Calibri"/>
        <family val="2"/>
        <scheme val="minor"/>
      </rPr>
      <t xml:space="preserve">Know Your Customer, Supplier, Cooperating Agencies and beneficiaries Form </t>
    </r>
  </si>
  <si>
    <t>Código</t>
  </si>
  <si>
    <t xml:space="preserve">OGS-FO003 </t>
  </si>
  <si>
    <t>Versión</t>
  </si>
  <si>
    <t>Fecha</t>
  </si>
  <si>
    <t>Persona Jurídica / For Companies</t>
  </si>
  <si>
    <t>Teléfono / Phone</t>
  </si>
  <si>
    <t>¿Cumple, ha cumplido o es cónyuge de una persona con funciones públicas o políticas destacadas, ya sea en el territorio nacional o en el extranjero? / Do you hold, have held or are spouse of a person that held a government position, either within the country, domestically or abroad?</t>
  </si>
  <si>
    <t>Otros/Others</t>
  </si>
  <si>
    <t>IV. Validación de datos / Data Validation</t>
  </si>
  <si>
    <t>V. Para uso interno de  FundaciónUCR / For Exclusive Use of  FundacionUCR</t>
  </si>
  <si>
    <t>Afganistán/Afghanistan</t>
  </si>
  <si>
    <t>Albania/Albania</t>
  </si>
  <si>
    <t>Argelia/Algeria</t>
  </si>
  <si>
    <t>Samoa Americana/American Samoa</t>
  </si>
  <si>
    <t>Andorra/Andorra</t>
  </si>
  <si>
    <t>Angola/Angola</t>
  </si>
  <si>
    <t>Anguilla/Anguilla</t>
  </si>
  <si>
    <t>Antártida/Antarctica</t>
  </si>
  <si>
    <t>Antigua y Barbuda/Antigua and Barbuda</t>
  </si>
  <si>
    <t>Argentina/Argentina</t>
  </si>
  <si>
    <t>Armenia/Armenia</t>
  </si>
  <si>
    <t>Aruba/Aruba</t>
  </si>
  <si>
    <t>Australia/Australia</t>
  </si>
  <si>
    <t>Austria/Austria</t>
  </si>
  <si>
    <t>Azerbaiyán/Azerbaijan</t>
  </si>
  <si>
    <t>Bahamas/Bahamas</t>
  </si>
  <si>
    <t>Bahrein/Bahrain</t>
  </si>
  <si>
    <t>Bangladesh/Bangladesh</t>
  </si>
  <si>
    <t>Barbados/Barbados</t>
  </si>
  <si>
    <t>Bielorrusia/Belarus</t>
  </si>
  <si>
    <t>Bélgica/Belgium</t>
  </si>
  <si>
    <t>Belice/Belize</t>
  </si>
  <si>
    <t>Benín/Benin</t>
  </si>
  <si>
    <t>Bermudas/Bermuda</t>
  </si>
  <si>
    <t>Bután/Bhutan</t>
  </si>
  <si>
    <t>Bolivia/Bolivia</t>
  </si>
  <si>
    <t>Bosnia-Herzegovina/Bosnia and Herzegovina</t>
  </si>
  <si>
    <t>Botsuana/Botswana</t>
  </si>
  <si>
    <t>Brasil/Brazil</t>
  </si>
  <si>
    <t>Brunei Darussalam/Brunei Darussalam</t>
  </si>
  <si>
    <t>Bulgaria/Bulgaria</t>
  </si>
  <si>
    <t>Burkina Faso/Burkina Faso</t>
  </si>
  <si>
    <t>Burundi/Burundi</t>
  </si>
  <si>
    <t>Camboya/Cambodia</t>
  </si>
  <si>
    <t>Camerún/Cameroon</t>
  </si>
  <si>
    <t>Canadá/Canada</t>
  </si>
  <si>
    <t>Cabo Verde/Cape Verde</t>
  </si>
  <si>
    <t>Islas Caimán/Cayman Islands</t>
  </si>
  <si>
    <t>República Centroafricana/Central African Republic</t>
  </si>
  <si>
    <t>Chad/Chad</t>
  </si>
  <si>
    <t>Chile/Chile</t>
  </si>
  <si>
    <t>China/China</t>
  </si>
  <si>
    <t>Isla de Navidad, Isla Christmas/Christmas Island</t>
  </si>
  <si>
    <t>Islas Cocos/Cocos (Keeling) Islands</t>
  </si>
  <si>
    <t>Colombia/Colombia</t>
  </si>
  <si>
    <t>Comores/Comoros</t>
  </si>
  <si>
    <t>República Democrática del Congo/Democratic Republic of the Congo (Kinshasa)</t>
  </si>
  <si>
    <t>República del Congo/Congo, Republic of (Brazzaville)</t>
  </si>
  <si>
    <t>Islas Cook/Cook Islands</t>
  </si>
  <si>
    <t>Costa Rica/Costa Rica</t>
  </si>
  <si>
    <t>Costa de Marfil/Ivory Coast (Cote d'Ivoire)</t>
  </si>
  <si>
    <t>Croacia/Croatia</t>
  </si>
  <si>
    <t>Cuba/Cuba</t>
  </si>
  <si>
    <t>Chipre/Cyprus</t>
  </si>
  <si>
    <t>República Checa/Czech Republic</t>
  </si>
  <si>
    <t>Dinamarca/Denmark</t>
  </si>
  <si>
    <t>Djibouti, Yibuti/Djibouti</t>
  </si>
  <si>
    <t>Dominica/Dominica</t>
  </si>
  <si>
    <t>Dominicana, República/Dominican Republic</t>
  </si>
  <si>
    <t>Timor Oriental/East Timor (Timor-Leste)</t>
  </si>
  <si>
    <t>Ecuador/Ecuador</t>
  </si>
  <si>
    <t>Egipto/Egypt</t>
  </si>
  <si>
    <t>El Salvador/El Salvador</t>
  </si>
  <si>
    <t>Guinea Ecuatorial/Equatorial Guinea</t>
  </si>
  <si>
    <t>Eritrea/Eritrea</t>
  </si>
  <si>
    <t>Estonia/Estonia</t>
  </si>
  <si>
    <t>Etiopía/Ethiopia</t>
  </si>
  <si>
    <t>Islas Malvinas/Falkland Islands</t>
  </si>
  <si>
    <t>Islas Feroe/Faroe Islands</t>
  </si>
  <si>
    <t>Fiyi/Fiji</t>
  </si>
  <si>
    <t>Finlandia/Finland</t>
  </si>
  <si>
    <t>Francia/France</t>
  </si>
  <si>
    <t>Guayana Francesa/French Guiana</t>
  </si>
  <si>
    <t>Polinesia Francesa/French Polynesia</t>
  </si>
  <si>
    <t>Tierras Australes y Antárticas Francesas/French Southern Territories</t>
  </si>
  <si>
    <t>Gabón/Gabon</t>
  </si>
  <si>
    <t>Gambia/Gambia</t>
  </si>
  <si>
    <t>Georgia/Georgia</t>
  </si>
  <si>
    <t>Alemania/Germany</t>
  </si>
  <si>
    <t>Ghana/Ghana</t>
  </si>
  <si>
    <t>Gibraltar/Gibraltar</t>
  </si>
  <si>
    <t>Grecia/Greece</t>
  </si>
  <si>
    <t>Groenlandia/Greenland</t>
  </si>
  <si>
    <t>Granada/Grenada</t>
  </si>
  <si>
    <t>Guadalupe/Guadeloupe</t>
  </si>
  <si>
    <t>Guam/Guam</t>
  </si>
  <si>
    <t>Guatemala/Guatemala</t>
  </si>
  <si>
    <t>República Guinea/Guinea</t>
  </si>
  <si>
    <t>Guinea Bissau/Guinea-Bissau</t>
  </si>
  <si>
    <t>Guyana/Guyana</t>
  </si>
  <si>
    <t>Haiti/Haiti</t>
  </si>
  <si>
    <t>Honduras/Honduras</t>
  </si>
  <si>
    <t>Hong Kong/Hong Kong</t>
  </si>
  <si>
    <t>Hungría/Hungary</t>
  </si>
  <si>
    <t>Islandia/Iceland</t>
  </si>
  <si>
    <t>India/India</t>
  </si>
  <si>
    <t>Indonesia/Indonesia</t>
  </si>
  <si>
    <t>Iraq/Iraq</t>
  </si>
  <si>
    <t>Irlanda/Ireland</t>
  </si>
  <si>
    <t>Israel/Israel</t>
  </si>
  <si>
    <t>Italia/Italy</t>
  </si>
  <si>
    <t>Jamaica/Jamaica</t>
  </si>
  <si>
    <t>Japón/Japan</t>
  </si>
  <si>
    <t>Jordania/Jordan</t>
  </si>
  <si>
    <t>Kazajstán/Kazakhstan</t>
  </si>
  <si>
    <t>Kenia/Kenya</t>
  </si>
  <si>
    <t>Kiribati/Kiribati</t>
  </si>
  <si>
    <t>Kosovo/Kosovo</t>
  </si>
  <si>
    <t>Kuwait/Kuwait</t>
  </si>
  <si>
    <t>Kirguistán/Kyrgyzstan</t>
  </si>
  <si>
    <t>Laos; oficialmente: República Democrática Popular Lao/Lao, People's Democratic Republic</t>
  </si>
  <si>
    <t>Letonia/Latvia</t>
  </si>
  <si>
    <t>Líbano/Lebanon</t>
  </si>
  <si>
    <t>Lesotho/Lesotho</t>
  </si>
  <si>
    <t>Liberia/Liberia</t>
  </si>
  <si>
    <t>Libia/Libya</t>
  </si>
  <si>
    <t>Liechtenstein/Liechtenstein</t>
  </si>
  <si>
    <t>Lituania/Lithuania</t>
  </si>
  <si>
    <t>Luxemburgo/Luxembourg</t>
  </si>
  <si>
    <t>Macao/Macau</t>
  </si>
  <si>
    <t>Macedonia del Norte/North Macedonia</t>
  </si>
  <si>
    <t>Madagascar/Madagascar</t>
  </si>
  <si>
    <t>Malawi/Malawi</t>
  </si>
  <si>
    <t>Malasia/Malaysia</t>
  </si>
  <si>
    <t>Maldivas/Maldives</t>
  </si>
  <si>
    <t>Malí/Mali</t>
  </si>
  <si>
    <t>Malta/Malta</t>
  </si>
  <si>
    <t>Islas Marshall/Marshall Islands</t>
  </si>
  <si>
    <t>Martinica/Martinique</t>
  </si>
  <si>
    <t>Mauritania/Mauritania</t>
  </si>
  <si>
    <t>Mauricio/Mauritius</t>
  </si>
  <si>
    <t>Mayotte/Mayotte</t>
  </si>
  <si>
    <t>México/Mexico</t>
  </si>
  <si>
    <t>Micronesia, Estados Federados de/Micronesia, Federated States of</t>
  </si>
  <si>
    <t>Moldavia/Moldova, Republic of</t>
  </si>
  <si>
    <t>Mónaco/Monaco</t>
  </si>
  <si>
    <t>Mongolia/Mongolia</t>
  </si>
  <si>
    <t>Montenegro/Montenegro</t>
  </si>
  <si>
    <t>Montserrat/Montserrat</t>
  </si>
  <si>
    <t>Marruecos/Morocco</t>
  </si>
  <si>
    <t>Mozambique/Mozambique</t>
  </si>
  <si>
    <t>Myanmar, Birmania/Myanmar, Burma</t>
  </si>
  <si>
    <t>Namibia/Namibia</t>
  </si>
  <si>
    <t>Nauru/Nauru</t>
  </si>
  <si>
    <t>Nepal/Nepal</t>
  </si>
  <si>
    <t>Países Bajos, Holanda/Netherlands</t>
  </si>
  <si>
    <t>Antillas Holandesas/Netherlands Antilles</t>
  </si>
  <si>
    <t>Nueva Caledonia/New Caledonia</t>
  </si>
  <si>
    <t>Nueva Zelanda/New Zealand</t>
  </si>
  <si>
    <t>Nicaragua/Nicaragua</t>
  </si>
  <si>
    <t>Niger/Niger</t>
  </si>
  <si>
    <t>Nigeria/Nigeria</t>
  </si>
  <si>
    <t>Niue/Niue</t>
  </si>
  <si>
    <t>Marianas del Norte/Northern Mariana Islands</t>
  </si>
  <si>
    <t>Noruega/Norway</t>
  </si>
  <si>
    <t>Omán/Oman</t>
  </si>
  <si>
    <t>Pakistán/Pakistan</t>
  </si>
  <si>
    <t>Palau/Palau</t>
  </si>
  <si>
    <t>Territorios Palestinos/Palestinian territories</t>
  </si>
  <si>
    <t>Panamá/Panama</t>
  </si>
  <si>
    <t>Papúa-Nueva Guinea/Papua New Guinea</t>
  </si>
  <si>
    <t>Paraguay/Paraguay</t>
  </si>
  <si>
    <t>Perú/Peru</t>
  </si>
  <si>
    <t>Filipinas/Philippines</t>
  </si>
  <si>
    <t>Isla Pitcairn/Pitcairn Island</t>
  </si>
  <si>
    <t>Polonia/Poland</t>
  </si>
  <si>
    <t>Portugal/Portugal</t>
  </si>
  <si>
    <t>Puerto Rico/Puerto Rico</t>
  </si>
  <si>
    <t>Qatar/Qatar</t>
  </si>
  <si>
    <t>Reunión/Réunion</t>
  </si>
  <si>
    <t>Rumanía/Romania</t>
  </si>
  <si>
    <t>Federación Rusa/Russian Federation</t>
  </si>
  <si>
    <t>Ruanda/Rwanda</t>
  </si>
  <si>
    <t>San Cristobal y Nevis/Saint Kitts and Nevis</t>
  </si>
  <si>
    <t>Santa Lucía/Saint Lucia</t>
  </si>
  <si>
    <t>San Vincente y Granadinas/Saint Vincent and the Grenadines</t>
  </si>
  <si>
    <t>Samoa/Samoa</t>
  </si>
  <si>
    <t>San Marino/San Marino</t>
  </si>
  <si>
    <t>Santo Tomé y Príncipe/Sao Tome and Príncipe</t>
  </si>
  <si>
    <t>Arabia Saudita/Saudi Arabia</t>
  </si>
  <si>
    <t>Senegal/Senegal</t>
  </si>
  <si>
    <t>Serbia/Serbia</t>
  </si>
  <si>
    <t>Seychelles/Seychelles</t>
  </si>
  <si>
    <t>Sierra Leona/Sierra Leone</t>
  </si>
  <si>
    <t>Singapur/Singapore</t>
  </si>
  <si>
    <t>Eslovaquia/Slovakia (Slovak Republic)</t>
  </si>
  <si>
    <t>Eslovenia/Slovenia</t>
  </si>
  <si>
    <t>Islas Salomón/Solomon Islands</t>
  </si>
  <si>
    <t>Somalia/Somalia</t>
  </si>
  <si>
    <t>Sudáfrica/South Africa</t>
  </si>
  <si>
    <t>Sudán del Sur/South Sudan</t>
  </si>
  <si>
    <t>España/Spain</t>
  </si>
  <si>
    <t>Sri Lanka/Sri Lanka</t>
  </si>
  <si>
    <t>Sudán/Sudan</t>
  </si>
  <si>
    <t>Surinam/Suriname</t>
  </si>
  <si>
    <t>Suazilandia/Swaziland</t>
  </si>
  <si>
    <t>Suecia/Sweden</t>
  </si>
  <si>
    <t>Suiza/Switzerland</t>
  </si>
  <si>
    <t>Siria/Syria, Syrian Arab Republic</t>
  </si>
  <si>
    <t>Tadjikistan/Tajikistan</t>
  </si>
  <si>
    <t>Tanzania/Tanzania</t>
  </si>
  <si>
    <t>Tailandia/Thailand</t>
  </si>
  <si>
    <t>Tíbet/Tibet</t>
  </si>
  <si>
    <t>Timor Oriental/Timor-Leste (East Timor)</t>
  </si>
  <si>
    <t>Togo/Togo</t>
  </si>
  <si>
    <t>Tokelau/Tokelau</t>
  </si>
  <si>
    <t>Tonga/Tonga</t>
  </si>
  <si>
    <t>Trinidad y Tobago/Trinidad and Tobago</t>
  </si>
  <si>
    <t>Túnez/Tunisia</t>
  </si>
  <si>
    <t>Turquía/Turkey</t>
  </si>
  <si>
    <t>Turkmenistan/Turkmenistan</t>
  </si>
  <si>
    <t>Islas Turcas y Caicos/Turks and Caicos Islands</t>
  </si>
  <si>
    <t>Tuvalu/Tuvalu</t>
  </si>
  <si>
    <t>Uganda/Uganda</t>
  </si>
  <si>
    <t>Ucrania/Ukraine</t>
  </si>
  <si>
    <t>Emiratos Árabes Unidos/United Arab Emirates</t>
  </si>
  <si>
    <t>Reino Unido/United Kingdom</t>
  </si>
  <si>
    <t>Estados Unidos/United States</t>
  </si>
  <si>
    <t>Uruguay/Uruguay</t>
  </si>
  <si>
    <t>Uzbekistán/Uzbekistan</t>
  </si>
  <si>
    <t>Vanuatu/Vanuatu</t>
  </si>
  <si>
    <t>Ciudad del Vaticano/Vatican City State (Holy See)</t>
  </si>
  <si>
    <t>Venezuela/Venezuela</t>
  </si>
  <si>
    <t>Vietnam/Vietnam</t>
  </si>
  <si>
    <t>Islas Virgenes Británicas/Virgin Islands (British)</t>
  </si>
  <si>
    <t>Islas Virgenes Americanas/Virgin Islands (U.S.)</t>
  </si>
  <si>
    <t>Wallis y Futuna/Wallis and Futuna Islands</t>
  </si>
  <si>
    <t>Sáhara Occidental/Western Sahara</t>
  </si>
  <si>
    <t>Yemen/Yemen</t>
  </si>
  <si>
    <t>Zambia/Zambia</t>
  </si>
  <si>
    <t>Zimbabwe/Zimbabwe</t>
  </si>
  <si>
    <t xml:space="preserve">País / Country                                                                         </t>
  </si>
  <si>
    <t xml:space="preserve">Provincia / Province / Estate </t>
  </si>
  <si>
    <t xml:space="preserve">Cantón / Department        </t>
  </si>
  <si>
    <t>Razón social / Corporate name</t>
  </si>
  <si>
    <t>Fecha  (dd/mm/aa) / Date  (dd/mm/yy)</t>
  </si>
  <si>
    <t>No. cédula jurídico/ Legal Identification /RUT</t>
  </si>
  <si>
    <t>Fecha de constitucion / Founding date (dd/mm/aaaa)</t>
  </si>
  <si>
    <t>Domicilio social de la empresa / Place of business</t>
  </si>
  <si>
    <t>Dirección domicilio social de la empresa/ Address place of business</t>
  </si>
  <si>
    <t>Correo electrónico / E-mail</t>
  </si>
  <si>
    <t xml:space="preserve">Nombre / Name </t>
  </si>
  <si>
    <t xml:space="preserve">Cédula de identidad / ID / Pasaport / Dimex / DIDI </t>
  </si>
  <si>
    <t>País / Country</t>
  </si>
  <si>
    <t xml:space="preserve">Ocupación / Ocupation </t>
  </si>
  <si>
    <t>Origen de los fondos/Source of funds</t>
  </si>
  <si>
    <t>Principal línea de negocio / Main line of business</t>
  </si>
  <si>
    <t>$50.000 - $75.000</t>
  </si>
  <si>
    <t>IV. Persona Políticamente Expuesta (Reprentante (s)  legal (es) o accionista (s)) / Political Exposed Person (PEP) (Legal representative (s) or shareholder (s))</t>
  </si>
  <si>
    <t>No</t>
  </si>
  <si>
    <t>NIVELES DE RIESGO</t>
  </si>
  <si>
    <t xml:space="preserve">VARIABLES </t>
  </si>
  <si>
    <t>MATRIZ DE RIESGO DE LC/FT/FPADM</t>
  </si>
  <si>
    <t>Riesgo</t>
  </si>
  <si>
    <t>Perfil transaccional cliente jurídico</t>
  </si>
  <si>
    <t xml:space="preserve">cantidad de operaciones </t>
  </si>
  <si>
    <t>Actividad económica</t>
  </si>
  <si>
    <t>Origen de fondos</t>
  </si>
  <si>
    <t>Alto</t>
  </si>
  <si>
    <t>Clientes</t>
  </si>
  <si>
    <t>Total</t>
  </si>
  <si>
    <t xml:space="preserve">Alto </t>
  </si>
  <si>
    <t>Medio</t>
  </si>
  <si>
    <t>Bajo</t>
  </si>
  <si>
    <t>Persona Jurídica</t>
  </si>
  <si>
    <t>Moderado</t>
  </si>
  <si>
    <t xml:space="preserve">Actividad </t>
  </si>
  <si>
    <t>Detalle</t>
  </si>
  <si>
    <t>Origen fondos</t>
  </si>
  <si>
    <t>Actividad Económica</t>
  </si>
  <si>
    <t>PEP</t>
  </si>
  <si>
    <t>ESCALA DE RIESGO</t>
  </si>
  <si>
    <t>PEP (RL, socios, beneficiarios)</t>
  </si>
  <si>
    <t>más de 60</t>
  </si>
  <si>
    <t>Zona geográfica</t>
  </si>
  <si>
    <t>Realiza negocio en paises de alto riesgo</t>
  </si>
  <si>
    <t>Realiza negocio con paises de alto riesgo</t>
  </si>
  <si>
    <t>Productos</t>
  </si>
  <si>
    <t>Formas de pago</t>
  </si>
  <si>
    <t>Perfil transaccional</t>
  </si>
  <si>
    <t>Cantidad de operaciones</t>
  </si>
  <si>
    <t>Puntaje total</t>
  </si>
  <si>
    <t xml:space="preserve">Puntaje total </t>
  </si>
  <si>
    <t xml:space="preserve">Nivel de clasificación del cliente: </t>
  </si>
  <si>
    <t xml:space="preserve">Cliente: </t>
  </si>
  <si>
    <t xml:space="preserve">Fecha: </t>
  </si>
  <si>
    <t xml:space="preserve"> </t>
  </si>
  <si>
    <t>0 - $50.000</t>
  </si>
  <si>
    <t>Si o No / Yes or No</t>
  </si>
  <si>
    <t>Nombre completo del PEP / PEP´s full name</t>
  </si>
  <si>
    <t>Cargo / Position</t>
  </si>
  <si>
    <t xml:space="preserve">País / Country </t>
  </si>
  <si>
    <t>Desde (dd/mm/aaaa) / From (dd/mm/yyyy)</t>
  </si>
  <si>
    <t>Hasta (D/M/A) / Until (D/M/Y)</t>
  </si>
  <si>
    <t xml:space="preserve">Relación (si usted no es la PEP) / Relashionship (if you are not the PEP) </t>
  </si>
  <si>
    <t>Firma del Titular / Holder's Signature</t>
  </si>
  <si>
    <t>Tramitado por / Processed by</t>
  </si>
  <si>
    <t>Numero de cuenta PPA/
PPA account number</t>
  </si>
  <si>
    <t>I. Datos Generales /General Data</t>
  </si>
  <si>
    <r>
      <t xml:space="preserve">Si su respuesta es afirmativa complete la siguiente información / If you answered </t>
    </r>
    <r>
      <rPr>
        <b/>
        <sz val="10"/>
        <rFont val="Calibri"/>
        <family val="2"/>
        <scheme val="minor"/>
      </rPr>
      <t>“Yes</t>
    </r>
    <r>
      <rPr>
        <sz val="10"/>
        <rFont val="Calibri"/>
        <family val="2"/>
        <scheme val="minor"/>
      </rPr>
      <t>”, please complete the following information.</t>
    </r>
  </si>
  <si>
    <t>RIESGO ALTO</t>
  </si>
  <si>
    <t>RIESGO MODERADO</t>
  </si>
  <si>
    <t>RIESGO BAJO</t>
  </si>
  <si>
    <t>X</t>
  </si>
  <si>
    <t>Y</t>
  </si>
  <si>
    <t>Z</t>
  </si>
  <si>
    <t>Actividad Inmobiliaria/Real State</t>
  </si>
  <si>
    <t>Privado/Private</t>
  </si>
  <si>
    <t>Publico/Public</t>
  </si>
  <si>
    <t>OSFL/Non profit Organization</t>
  </si>
  <si>
    <t>Si/Yes</t>
  </si>
  <si>
    <t>Más de/More than $300.000</t>
  </si>
  <si>
    <t>Taiwán /Taiwan</t>
  </si>
  <si>
    <t xml:space="preserve">Irán/Iran </t>
  </si>
  <si>
    <t>Corea del Norte/North Korea</t>
  </si>
  <si>
    <t>Corea del Sur/South Korea</t>
  </si>
  <si>
    <t>Actividad Comercial/Commercial</t>
  </si>
  <si>
    <t>Servicios/Services</t>
  </si>
  <si>
    <t>Pais de origen de las transacciones bancarias</t>
  </si>
  <si>
    <t>1 - 2 por año/per year</t>
  </si>
  <si>
    <t>3 - 4 por año/per year</t>
  </si>
  <si>
    <t>Más de 5 / More than 5</t>
  </si>
  <si>
    <t>$75.000 - $150.000</t>
  </si>
  <si>
    <t>$150.000 - $300.000</t>
  </si>
  <si>
    <t>III.Representante legal de la empresa/ Business Legal representantive</t>
  </si>
  <si>
    <t xml:space="preserve">II. Información Financiera  / Financial information </t>
  </si>
  <si>
    <t>Pagina 1 de 1</t>
  </si>
  <si>
    <r>
      <t xml:space="preserve">Transacciones estimadas anuales </t>
    </r>
    <r>
      <rPr>
        <b/>
        <sz val="10"/>
        <rFont val="Calibri"/>
        <family val="2"/>
        <scheme val="minor"/>
      </rPr>
      <t>únicamente con FundacónUCR</t>
    </r>
    <r>
      <rPr>
        <sz val="10"/>
        <rFont val="Calibri"/>
        <family val="2"/>
        <scheme val="minor"/>
      </rPr>
      <t xml:space="preserve"> en US $
Annual transactions </t>
    </r>
    <r>
      <rPr>
        <b/>
        <sz val="10"/>
        <rFont val="Calibri"/>
        <family val="2"/>
        <scheme val="minor"/>
      </rPr>
      <t>only with FundacionUCR</t>
    </r>
    <r>
      <rPr>
        <sz val="10"/>
        <rFont val="Calibri"/>
        <family val="2"/>
        <scheme val="minor"/>
      </rPr>
      <t xml:space="preserve"> US $</t>
    </r>
  </si>
  <si>
    <r>
      <t xml:space="preserve">Cantidad estimada de transacciones bancarias </t>
    </r>
    <r>
      <rPr>
        <b/>
        <sz val="10"/>
        <rFont val="Calibri"/>
        <family val="2"/>
        <scheme val="minor"/>
      </rPr>
      <t xml:space="preserve">únicamente con FundaciónUCR 
</t>
    </r>
    <r>
      <rPr>
        <sz val="10"/>
        <rFont val="Calibri"/>
        <family val="2"/>
        <scheme val="minor"/>
      </rPr>
      <t>Annual estimated banking transactions</t>
    </r>
    <r>
      <rPr>
        <b/>
        <sz val="10"/>
        <rFont val="Calibri"/>
        <family val="2"/>
        <scheme val="minor"/>
      </rPr>
      <t xml:space="preserve"> only with FundacionUCR</t>
    </r>
  </si>
  <si>
    <r>
      <t>Pais de origen de las transferencias bancarias</t>
    </r>
    <r>
      <rPr>
        <b/>
        <sz val="10"/>
        <rFont val="Calibri"/>
        <family val="2"/>
        <scheme val="minor"/>
      </rPr>
      <t xml:space="preserve"> con FundaciónUCR únicamente
</t>
    </r>
    <r>
      <rPr>
        <sz val="10"/>
        <rFont val="Calibri"/>
        <family val="2"/>
        <scheme val="minor"/>
      </rPr>
      <t xml:space="preserve">Country of origin of banking transactions </t>
    </r>
    <r>
      <rPr>
        <b/>
        <sz val="10"/>
        <rFont val="Calibri"/>
        <family val="2"/>
        <scheme val="minor"/>
      </rPr>
      <t>only with FundacionUCR</t>
    </r>
  </si>
  <si>
    <t>Nota: Los PEPs son quienes ocuparon estos cargos: diputados, presidente, vicepresidente, ministros y funcionarios nombrados con ese rango, viceministros, magistrados, contralor y subcontralor general de la República, superintendentes e intendentes, Contador Nacional, Tesorero Nacional, oficiales mayores de ministerios, presidentes ejecutivos, regidores, alcaldes y vicealcaldes, jefes de misiones diplomáticas, y extranjeros que ocupen o hayan ocupado puestos homólogos a los indicados. 
Note: PEP´s are those who, occupied the following positions: legislators, president and vice president, ministers, appointed officers with this rank, viceministers, magistrate judges, rectors and vice rectors, Comptroller General of the Republic, superintendents and intendants, National Accountant, National Treasurer, senior offices in the ministries, executive presidents, councilmembers, municipal mayors and deputy mayors, and heads of diplomatic missions. Also considered politically exposed persons are those foreigners who occupy or have occupied similar positions to those specified herein.</t>
  </si>
  <si>
    <t>En cumplimiento con la legislación vigente, declaro que este formulario ha sido completado por mi o en mi presencia y que la información provista en el mismo es fiel y verdadera, por lo tanto acepto que cualquier omisión o falsedad en la información contenida en este documento causaría la cancelación de esta solicitud. Así mismo eximo en este acto de toda responsabilidad a la FundaciónUCR; sus representantes y personeros por cualquier información falsa u omisa que en este formulario se haya consignado.
In compliance  whit current legislation, I declare that this form has been completed by me or in my presence and that the information provided herein is true and correct, therefore I agree and accept that  any omission or misrepresentation on the information contained in this document would lead to the cancellation of this application .  Like wise, I release Fundación UCR from any lianility, its representatives and spokesmen for any false or missing information that has or hasn´t been declared in this form.</t>
  </si>
  <si>
    <t>En todos los casos el formulario deberá estar acompañado del documento de identidad válido,  vigente y legible del representante legal. Ademas de la Personería Jurídica de la compañia que contenga: Nombre, número ID, fecha de fundacion.
In all cases, the form must be accompained by a valid ID / Pasaport / Dimex / DIDI, current and legible. Furthermore a legal company doc with: Name, ID number, founding date.</t>
  </si>
  <si>
    <t>Por favor haga una breve explicación de la actividad que genera los fondos / Please, briefly explain the operation generating funds</t>
  </si>
  <si>
    <t>Pagina</t>
  </si>
  <si>
    <t xml:space="preserve"> 1 de 1</t>
  </si>
  <si>
    <t>ESC-FO011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</si>
</sst>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yyyy\-mm\-dd;@"/>
    <numFmt numFmtId="166" formatCode="_-* #,##0_-;\-* #,##0_-;_-* &quot;-&quot;??_-;_-@_-"/>
    <numFmt numFmtId="167" formatCode="[$-F800]dddd\,\ mmmm\ dd\,\ yyyy"/>
  </numFmts>
  <fonts count="22" x14ac:knownFonts="1">
    <font>
      <sz val="11"/>
      <color theme="1"/>
      <name val="Calibri"/>
      <family val="2"/>
      <scheme val="minor"/>
    </font>
    <font>
      <sz val="10"/>
      <name val="Arial"/>
      <family val="2"/>
    </font>
    <font>
      <u/>
      <sz val="11"/>
      <color theme="10"/>
      <name val="Calibri"/>
      <family val="2"/>
      <scheme val="minor"/>
    </font>
    <font>
      <sz val="9"/>
      <color theme="1"/>
      <name val="Calibri"/>
      <family val="2"/>
      <scheme val="minor"/>
    </font>
    <font>
      <sz val="10"/>
      <name val="Calibri"/>
      <family val="2"/>
      <scheme val="minor"/>
    </font>
    <font>
      <b/>
      <sz val="16"/>
      <name val="Calibri"/>
      <family val="2"/>
      <scheme val="minor"/>
    </font>
    <font>
      <b/>
      <sz val="12"/>
      <name val="Calibri"/>
      <family val="2"/>
      <scheme val="minor"/>
    </font>
    <font>
      <sz val="12"/>
      <name val="Calibri"/>
      <family val="2"/>
      <scheme val="minor"/>
    </font>
    <font>
      <b/>
      <i/>
      <sz val="16"/>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0"/>
      <color theme="1"/>
      <name val="Calibri"/>
      <family val="2"/>
      <scheme val="minor"/>
    </font>
    <font>
      <b/>
      <sz val="10"/>
      <name val="Calibri"/>
      <family val="2"/>
      <scheme val="minor"/>
    </font>
    <font>
      <b/>
      <sz val="10"/>
      <color theme="0"/>
      <name val="Calibri"/>
      <family val="2"/>
      <scheme val="minor"/>
    </font>
    <font>
      <sz val="11"/>
      <color theme="1"/>
      <name val="Calibri"/>
      <family val="2"/>
    </font>
    <font>
      <b/>
      <sz val="14"/>
      <color theme="1"/>
      <name val="Calibri"/>
      <family val="2"/>
      <scheme val="minor"/>
    </font>
    <font>
      <b/>
      <i/>
      <sz val="11"/>
      <color theme="0"/>
      <name val="Calibri"/>
      <family val="2"/>
      <scheme val="minor"/>
    </font>
    <font>
      <sz val="10"/>
      <color theme="0"/>
      <name val="Calibri"/>
      <family val="2"/>
      <scheme val="minor"/>
    </font>
    <font>
      <b/>
      <sz val="14"/>
      <color theme="0"/>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theme="8" tint="0.59999389629810485"/>
        <bgColor indexed="64"/>
      </patternFill>
    </fill>
    <fill>
      <patternFill patternType="solid">
        <fgColor rgb="FF035AA6"/>
        <bgColor indexed="64"/>
      </patternFill>
    </fill>
    <fill>
      <patternFill patternType="solid">
        <fgColor rgb="FF398FCD"/>
        <bgColor indexed="64"/>
      </patternFill>
    </fill>
    <fill>
      <patternFill patternType="solid">
        <fgColor rgb="FF83CEE6"/>
        <bgColor indexed="64"/>
      </patternFill>
    </fill>
    <fill>
      <patternFill patternType="solid">
        <fgColor rgb="FFB0C6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5">
    <xf numFmtId="0" fontId="0" fillId="0" borderId="0"/>
    <xf numFmtId="0" fontId="1" fillId="0" borderId="0"/>
    <xf numFmtId="164" fontId="1" fillId="0" borderId="0" applyFont="0" applyFill="0" applyBorder="0" applyAlignment="0" applyProtection="0"/>
    <xf numFmtId="0" fontId="2" fillId="0" borderId="0" applyNumberFormat="0" applyFill="0" applyBorder="0" applyAlignment="0" applyProtection="0"/>
    <xf numFmtId="43" fontId="9" fillId="0" borderId="0" applyFont="0" applyFill="0" applyBorder="0" applyAlignment="0" applyProtection="0"/>
  </cellStyleXfs>
  <cellXfs count="100">
    <xf numFmtId="0" fontId="0" fillId="0" borderId="0" xfId="0"/>
    <xf numFmtId="0" fontId="3" fillId="0" borderId="0" xfId="0" applyFont="1" applyProtection="1">
      <protection locked="0"/>
    </xf>
    <xf numFmtId="0" fontId="4" fillId="0" borderId="0" xfId="0" applyFont="1" applyAlignment="1" applyProtection="1">
      <alignment vertical="center"/>
      <protection locked="0"/>
    </xf>
    <xf numFmtId="0" fontId="7" fillId="0" borderId="0" xfId="0" applyFont="1" applyAlignment="1" applyProtection="1">
      <alignment vertical="center"/>
      <protection locked="0"/>
    </xf>
    <xf numFmtId="0" fontId="12" fillId="0" borderId="0" xfId="0" applyFont="1" applyProtection="1">
      <protection locked="0"/>
    </xf>
    <xf numFmtId="0" fontId="14" fillId="0" borderId="0" xfId="0" applyFont="1" applyProtection="1">
      <protection locked="0"/>
    </xf>
    <xf numFmtId="0" fontId="14" fillId="0" borderId="0" xfId="0" applyFont="1" applyAlignment="1" applyProtection="1">
      <alignment horizontal="center" vertical="center"/>
      <protection locked="0"/>
    </xf>
    <xf numFmtId="0" fontId="17" fillId="0" borderId="0" xfId="0" applyFont="1"/>
    <xf numFmtId="0" fontId="0" fillId="0" borderId="0" xfId="0" applyAlignment="1">
      <alignment horizontal="center" vertical="center"/>
    </xf>
    <xf numFmtId="0" fontId="0" fillId="0" borderId="0" xfId="0" applyAlignment="1">
      <alignment horizontal="center"/>
    </xf>
    <xf numFmtId="0" fontId="0" fillId="0" borderId="6" xfId="0" applyBorder="1"/>
    <xf numFmtId="0" fontId="0" fillId="0" borderId="7" xfId="0" applyBorder="1"/>
    <xf numFmtId="0" fontId="0" fillId="0" borderId="8" xfId="0" applyBorder="1"/>
    <xf numFmtId="0" fontId="11" fillId="0" borderId="0" xfId="0" applyFont="1" applyAlignment="1">
      <alignment horizontal="center"/>
    </xf>
    <xf numFmtId="0" fontId="0" fillId="0" borderId="9" xfId="0" applyBorder="1"/>
    <xf numFmtId="0" fontId="0" fillId="0" borderId="10" xfId="0" applyBorder="1"/>
    <xf numFmtId="0" fontId="0" fillId="5" borderId="0" xfId="0" applyFill="1"/>
    <xf numFmtId="0" fontId="0" fillId="0" borderId="1" xfId="0" applyBorder="1"/>
    <xf numFmtId="0" fontId="11" fillId="6" borderId="0" xfId="0" applyFont="1" applyFill="1"/>
    <xf numFmtId="0" fontId="11" fillId="6" borderId="0" xfId="0" applyFont="1" applyFill="1" applyAlignment="1">
      <alignment horizontal="center" vertical="center"/>
    </xf>
    <xf numFmtId="0" fontId="11" fillId="6" borderId="0" xfId="0" applyFont="1" applyFill="1" applyAlignment="1">
      <alignment horizontal="center"/>
    </xf>
    <xf numFmtId="166" fontId="0" fillId="0" borderId="1" xfId="4" applyNumberFormat="1" applyFont="1" applyBorder="1"/>
    <xf numFmtId="1" fontId="0" fillId="0" borderId="1" xfId="0" applyNumberFormat="1" applyBorder="1"/>
    <xf numFmtId="1" fontId="0" fillId="0" borderId="3" xfId="0" applyNumberFormat="1" applyBorder="1"/>
    <xf numFmtId="0" fontId="0" fillId="7" borderId="0" xfId="0" applyFill="1"/>
    <xf numFmtId="0" fontId="0" fillId="5" borderId="0" xfId="0" applyFill="1" applyAlignment="1">
      <alignment horizontal="center"/>
    </xf>
    <xf numFmtId="1" fontId="0" fillId="7" borderId="0" xfId="0" applyNumberFormat="1" applyFill="1" applyAlignment="1">
      <alignment horizontal="center"/>
    </xf>
    <xf numFmtId="1" fontId="0" fillId="8" borderId="0" xfId="0" applyNumberFormat="1" applyFill="1" applyAlignment="1">
      <alignment horizontal="center"/>
    </xf>
    <xf numFmtId="1" fontId="0" fillId="0" borderId="0" xfId="0" applyNumberFormat="1" applyAlignment="1">
      <alignment horizontal="center"/>
    </xf>
    <xf numFmtId="0" fontId="19" fillId="9" borderId="0" xfId="0" applyFont="1" applyFill="1" applyAlignment="1">
      <alignment horizontal="center"/>
    </xf>
    <xf numFmtId="0" fontId="10" fillId="9" borderId="0" xfId="0" applyFont="1" applyFill="1" applyAlignment="1">
      <alignment horizontal="center"/>
    </xf>
    <xf numFmtId="0" fontId="0" fillId="8" borderId="0" xfId="0" applyFill="1"/>
    <xf numFmtId="0" fontId="11" fillId="0" borderId="0" xfId="0" applyFont="1"/>
    <xf numFmtId="0" fontId="14" fillId="0" borderId="0" xfId="0" applyFont="1" applyAlignment="1">
      <alignment horizontal="center"/>
    </xf>
    <xf numFmtId="0" fontId="11" fillId="10" borderId="0" xfId="0" applyFont="1" applyFill="1"/>
    <xf numFmtId="0" fontId="0" fillId="0" borderId="5" xfId="0" applyBorder="1"/>
    <xf numFmtId="0" fontId="0" fillId="0" borderId="5" xfId="0" applyBorder="1" applyAlignment="1">
      <alignment horizontal="center" vertical="center"/>
    </xf>
    <xf numFmtId="0" fontId="0" fillId="5" borderId="5" xfId="0" applyFill="1" applyBorder="1" applyAlignment="1">
      <alignment horizontal="center"/>
    </xf>
    <xf numFmtId="1" fontId="0" fillId="7" borderId="5" xfId="0" applyNumberFormat="1" applyFill="1" applyBorder="1" applyAlignment="1">
      <alignment horizontal="center"/>
    </xf>
    <xf numFmtId="1" fontId="0" fillId="8" borderId="5" xfId="0" applyNumberFormat="1" applyFill="1" applyBorder="1" applyAlignment="1">
      <alignment horizontal="center"/>
    </xf>
    <xf numFmtId="0" fontId="11" fillId="0" borderId="1" xfId="0" applyFont="1" applyBorder="1" applyAlignment="1">
      <alignment horizontal="center" vertical="center"/>
    </xf>
    <xf numFmtId="1" fontId="0" fillId="0" borderId="0" xfId="0" applyNumberFormat="1"/>
    <xf numFmtId="1" fontId="13" fillId="7" borderId="0" xfId="0" applyNumberFormat="1" applyFont="1" applyFill="1" applyAlignment="1">
      <alignment horizontal="center"/>
    </xf>
    <xf numFmtId="1" fontId="13" fillId="7" borderId="5" xfId="0" applyNumberFormat="1" applyFont="1" applyFill="1" applyBorder="1" applyAlignment="1">
      <alignment horizontal="center"/>
    </xf>
    <xf numFmtId="1" fontId="14" fillId="0" borderId="0" xfId="0" applyNumberFormat="1" applyFont="1" applyAlignment="1">
      <alignment horizontal="center"/>
    </xf>
    <xf numFmtId="0" fontId="11" fillId="0" borderId="4" xfId="0" applyFont="1" applyBorder="1" applyAlignment="1">
      <alignment horizontal="center" vertical="center"/>
    </xf>
    <xf numFmtId="166" fontId="0" fillId="5" borderId="0" xfId="0" applyNumberFormat="1" applyFill="1" applyAlignment="1">
      <alignment horizontal="center"/>
    </xf>
    <xf numFmtId="0" fontId="11" fillId="0" borderId="0" xfId="0" applyFont="1" applyAlignment="1">
      <alignment horizontal="right"/>
    </xf>
    <xf numFmtId="1" fontId="11" fillId="0" borderId="0" xfId="0" applyNumberFormat="1" applyFont="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10" xfId="0" applyFont="1" applyBorder="1"/>
    <xf numFmtId="0" fontId="0" fillId="0" borderId="11" xfId="0" applyBorder="1"/>
    <xf numFmtId="0" fontId="11" fillId="0" borderId="12" xfId="0" applyFont="1" applyBorder="1" applyAlignment="1">
      <alignment horizontal="right"/>
    </xf>
    <xf numFmtId="167" fontId="11" fillId="0" borderId="12" xfId="0" applyNumberFormat="1" applyFont="1" applyBorder="1" applyAlignment="1">
      <alignment horizontal="center"/>
    </xf>
    <xf numFmtId="0" fontId="11" fillId="0" borderId="13" xfId="0" applyFont="1" applyBorder="1"/>
    <xf numFmtId="0" fontId="20" fillId="0" borderId="0" xfId="0" applyFont="1" applyAlignment="1" applyProtection="1">
      <alignment horizontal="center" vertical="center"/>
      <protection locked="0"/>
    </xf>
    <xf numFmtId="0" fontId="11" fillId="13" borderId="1" xfId="0" applyFont="1" applyFill="1" applyBorder="1"/>
    <xf numFmtId="0" fontId="11" fillId="13" borderId="1" xfId="0" applyFont="1" applyFill="1" applyBorder="1" applyAlignment="1">
      <alignment horizontal="center" wrapText="1"/>
    </xf>
    <xf numFmtId="0" fontId="11" fillId="13" borderId="1" xfId="0" applyFont="1" applyFill="1" applyBorder="1" applyAlignment="1">
      <alignment horizontal="center"/>
    </xf>
    <xf numFmtId="1" fontId="0" fillId="0" borderId="1" xfId="0" applyNumberFormat="1" applyBorder="1" applyAlignment="1">
      <alignment horizontal="center"/>
    </xf>
    <xf numFmtId="0" fontId="0" fillId="0" borderId="1" xfId="0" applyBorder="1" applyAlignment="1">
      <alignment horizontal="center"/>
    </xf>
    <xf numFmtId="0" fontId="0" fillId="4" borderId="0" xfId="0" applyFill="1" applyAlignment="1">
      <alignment horizontal="center"/>
    </xf>
    <xf numFmtId="0" fontId="4" fillId="0" borderId="1" xfId="1" applyFont="1" applyBorder="1" applyAlignment="1" applyProtection="1">
      <alignment horizontal="center" vertical="center" wrapText="1"/>
      <protection locked="0"/>
    </xf>
    <xf numFmtId="0" fontId="6" fillId="0" borderId="0" xfId="0" applyFont="1" applyAlignment="1">
      <alignment horizontal="right" vertical="center"/>
    </xf>
    <xf numFmtId="0" fontId="7" fillId="0" borderId="1" xfId="0" applyFont="1" applyBorder="1" applyAlignment="1">
      <alignment horizontal="center" vertical="center"/>
    </xf>
    <xf numFmtId="165" fontId="7" fillId="0" borderId="1" xfId="0" applyNumberFormat="1" applyFont="1" applyBorder="1" applyAlignment="1">
      <alignment horizontal="center" vertical="center"/>
    </xf>
    <xf numFmtId="0" fontId="4" fillId="0" borderId="0" xfId="0" applyFont="1" applyAlignment="1">
      <alignment vertical="center"/>
    </xf>
    <xf numFmtId="0" fontId="3" fillId="0" borderId="0" xfId="0" applyFont="1"/>
    <xf numFmtId="0" fontId="14" fillId="0" borderId="0" xfId="0" applyFont="1" applyAlignment="1">
      <alignment horizontal="right"/>
    </xf>
    <xf numFmtId="0" fontId="4" fillId="0" borderId="0" xfId="0" applyFont="1" applyAlignment="1">
      <alignment horizontal="right" vertical="center"/>
    </xf>
    <xf numFmtId="0" fontId="14" fillId="0" borderId="0" xfId="0" applyFont="1"/>
    <xf numFmtId="0" fontId="4" fillId="14" borderId="1" xfId="1" applyFont="1" applyFill="1" applyBorder="1" applyAlignment="1">
      <alignment horizontal="center" vertical="center" wrapText="1"/>
    </xf>
    <xf numFmtId="0" fontId="4" fillId="3" borderId="1" xfId="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14" fillId="0" borderId="1" xfId="0" applyFont="1" applyBorder="1" applyAlignment="1" applyProtection="1">
      <alignment horizontal="center"/>
      <protection locked="0"/>
    </xf>
    <xf numFmtId="0" fontId="4" fillId="14" borderId="1" xfId="1" applyFont="1" applyFill="1" applyBorder="1" applyAlignment="1">
      <alignment horizontal="center" vertical="center" wrapText="1"/>
    </xf>
    <xf numFmtId="0" fontId="4" fillId="0" borderId="2" xfId="1" applyFont="1" applyBorder="1" applyAlignment="1" applyProtection="1">
      <alignment horizontal="center" vertical="center" wrapText="1"/>
      <protection locked="0"/>
    </xf>
    <xf numFmtId="0" fontId="4" fillId="0" borderId="15" xfId="1" applyFont="1" applyBorder="1" applyAlignment="1" applyProtection="1">
      <alignment horizontal="center" vertical="center" wrapText="1"/>
      <protection locked="0"/>
    </xf>
    <xf numFmtId="0" fontId="4" fillId="0" borderId="3" xfId="1" applyFont="1" applyBorder="1" applyAlignment="1" applyProtection="1">
      <alignment horizontal="center" vertical="center" wrapText="1"/>
      <protection locked="0"/>
    </xf>
    <xf numFmtId="0" fontId="4" fillId="0" borderId="1" xfId="1" applyFont="1" applyBorder="1" applyAlignment="1" applyProtection="1">
      <alignment horizontal="center" vertical="center" wrapText="1"/>
      <protection locked="0"/>
    </xf>
    <xf numFmtId="0" fontId="4" fillId="14" borderId="2" xfId="1" applyFont="1" applyFill="1" applyBorder="1" applyAlignment="1">
      <alignment horizontal="center" vertical="center" wrapText="1"/>
    </xf>
    <xf numFmtId="0" fontId="4" fillId="14" borderId="15" xfId="1" applyFont="1" applyFill="1" applyBorder="1" applyAlignment="1">
      <alignment horizontal="center" vertical="center" wrapText="1"/>
    </xf>
    <xf numFmtId="0" fontId="4" fillId="14" borderId="3"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5" fillId="0" borderId="0" xfId="0" applyFont="1" applyAlignment="1">
      <alignment horizontal="center" vertical="center" wrapText="1" readingOrder="1"/>
    </xf>
    <xf numFmtId="0" fontId="3" fillId="0" borderId="0" xfId="0" applyFont="1" applyAlignment="1">
      <alignment horizontal="center"/>
    </xf>
    <xf numFmtId="0" fontId="16" fillId="12" borderId="1" xfId="1" applyFont="1" applyFill="1" applyBorder="1" applyAlignment="1">
      <alignment horizontal="center" vertical="center" wrapText="1"/>
    </xf>
    <xf numFmtId="0" fontId="4" fillId="3" borderId="1" xfId="1" applyFont="1" applyFill="1" applyBorder="1" applyAlignment="1">
      <alignment horizontal="justify" vertical="center" wrapText="1"/>
    </xf>
    <xf numFmtId="0" fontId="21" fillId="11" borderId="1" xfId="1" applyFont="1" applyFill="1" applyBorder="1" applyAlignment="1">
      <alignment horizontal="center" vertical="center"/>
    </xf>
    <xf numFmtId="0" fontId="4" fillId="2" borderId="1" xfId="1" applyFont="1" applyFill="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4" fillId="0" borderId="1" xfId="3" applyFont="1" applyFill="1" applyBorder="1" applyAlignment="1" applyProtection="1">
      <alignment horizontal="center" vertical="center" wrapText="1"/>
      <protection locked="0"/>
    </xf>
    <xf numFmtId="0" fontId="15" fillId="14" borderId="1" xfId="1" applyFont="1" applyFill="1" applyBorder="1" applyAlignment="1">
      <alignment horizontal="center" vertical="top" wrapText="1"/>
    </xf>
    <xf numFmtId="0" fontId="4" fillId="2" borderId="1" xfId="1" applyFont="1" applyFill="1" applyBorder="1" applyAlignment="1" applyProtection="1">
      <alignment horizontal="center" vertical="top" wrapText="1"/>
      <protection locked="0"/>
    </xf>
    <xf numFmtId="0" fontId="4" fillId="14" borderId="14" xfId="1" applyFont="1" applyFill="1" applyBorder="1" applyAlignment="1">
      <alignment horizontal="center" vertical="center" wrapText="1"/>
    </xf>
    <xf numFmtId="0" fontId="4" fillId="14" borderId="4" xfId="1" applyFont="1" applyFill="1" applyBorder="1" applyAlignment="1">
      <alignment horizontal="center" vertical="center" wrapText="1"/>
    </xf>
    <xf numFmtId="0" fontId="11" fillId="0" borderId="5" xfId="0" applyFont="1" applyBorder="1" applyAlignment="1">
      <alignment horizontal="center"/>
    </xf>
    <xf numFmtId="0" fontId="18" fillId="0" borderId="0" xfId="0" applyFont="1" applyAlignment="1">
      <alignment horizontal="center" vertical="center"/>
    </xf>
    <xf numFmtId="0" fontId="11" fillId="0" borderId="0" xfId="0" applyFont="1" applyAlignment="1">
      <alignment horizontal="center"/>
    </xf>
  </cellXfs>
  <cellStyles count="5">
    <cellStyle name="Hipervínculo" xfId="3" builtinId="8"/>
    <cellStyle name="Millares 2" xfId="4" xr:uid="{37EC6197-FDA9-4C45-9A19-A3F1C33EDA5C}"/>
    <cellStyle name="Moneda 2" xfId="2" xr:uid="{00000000-0005-0000-0000-000000000000}"/>
    <cellStyle name="Normal" xfId="0" builtinId="0"/>
    <cellStyle name="Normal 2" xfId="1" xr:uid="{00000000-0005-0000-0000-000002000000}"/>
  </cellStyles>
  <dxfs count="3">
    <dxf>
      <font>
        <b/>
        <i val="0"/>
      </font>
      <fill>
        <patternFill>
          <bgColor rgb="FFFFC000"/>
        </patternFill>
      </fill>
    </dxf>
    <dxf>
      <font>
        <b/>
        <i val="0"/>
        <color theme="0"/>
      </font>
      <fill>
        <patternFill>
          <bgColor rgb="FFC00000"/>
        </patternFill>
      </fill>
    </dxf>
    <dxf>
      <font>
        <b/>
        <i val="0"/>
        <color theme="0"/>
      </font>
      <fill>
        <patternFill>
          <bgColor rgb="FF00B050"/>
        </patternFill>
      </fill>
    </dxf>
  </dxfs>
  <tableStyles count="0" defaultTableStyle="TableStyleMedium9" defaultPivotStyle="PivotStyleLight16"/>
  <colors>
    <mruColors>
      <color rgb="FFB0C6D9"/>
      <color rgb="FFD0DDE8"/>
      <color rgb="FF83CEE6"/>
      <color rgb="FFF1E2C3"/>
      <color rgb="FF398FCD"/>
      <color rgb="FF035AA6"/>
      <color rgb="FF085C43"/>
      <color rgb="FF682D53"/>
      <color rgb="FF72AF2F"/>
      <color rgb="FF82C8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42937</xdr:colOff>
      <xdr:row>0</xdr:row>
      <xdr:rowOff>84667</xdr:rowOff>
    </xdr:from>
    <xdr:to>
      <xdr:col>1</xdr:col>
      <xdr:colOff>527687</xdr:colOff>
      <xdr:row>1</xdr:row>
      <xdr:rowOff>158750</xdr:rowOff>
    </xdr:to>
    <xdr:pic>
      <xdr:nvPicPr>
        <xdr:cNvPr id="5" name="Imagen 4">
          <a:extLst>
            <a:ext uri="{FF2B5EF4-FFF2-40B4-BE49-F238E27FC236}">
              <a16:creationId xmlns:a16="http://schemas.microsoft.com/office/drawing/2014/main" id="{2F256819-8214-046E-6A68-D07A6BEFFD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937" y="84667"/>
          <a:ext cx="2379167" cy="78316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
  <sheetViews>
    <sheetView showGridLines="0" tabSelected="1" topLeftCell="A9" zoomScaleNormal="100" zoomScaleSheetLayoutView="70" workbookViewId="0">
      <selection activeCell="F25" sqref="F25"/>
    </sheetView>
  </sheetViews>
  <sheetFormatPr baseColWidth="10" defaultColWidth="0" defaultRowHeight="11.7" zeroHeight="1" x14ac:dyDescent="0.45"/>
  <cols>
    <col min="1" max="1" width="28.41796875" style="68" customWidth="1"/>
    <col min="2" max="2" width="15.68359375" style="68" customWidth="1"/>
    <col min="3" max="3" width="12.41796875" style="68" customWidth="1"/>
    <col min="4" max="4" width="17.26171875" style="68" customWidth="1"/>
    <col min="5" max="5" width="11.41796875" style="68" customWidth="1"/>
    <col min="6" max="6" width="17.26171875" style="68" customWidth="1"/>
    <col min="7" max="7" width="22.26171875" style="68" customWidth="1"/>
    <col min="8" max="8" width="17.26171875" style="68" customWidth="1"/>
    <col min="9" max="9" width="22.26171875" style="68" customWidth="1"/>
    <col min="10" max="10" width="2.26171875" style="1" hidden="1" customWidth="1"/>
    <col min="11" max="11" width="11.41796875" style="1" hidden="1" customWidth="1"/>
    <col min="12" max="15" width="0" style="1" hidden="1" customWidth="1"/>
    <col min="16" max="16384" width="11.41796875" style="1" hidden="1"/>
  </cols>
  <sheetData>
    <row r="1" spans="1:15" ht="56.1" customHeight="1" x14ac:dyDescent="0.45">
      <c r="A1" s="86"/>
      <c r="B1" s="85" t="s">
        <v>0</v>
      </c>
      <c r="C1" s="85"/>
      <c r="D1" s="85"/>
      <c r="E1" s="85"/>
      <c r="F1" s="85"/>
      <c r="G1" s="85"/>
      <c r="H1" s="85"/>
      <c r="I1" s="85"/>
    </row>
    <row r="2" spans="1:15" ht="14.1" customHeight="1" x14ac:dyDescent="0.45">
      <c r="A2" s="86"/>
      <c r="B2" s="64" t="s">
        <v>1</v>
      </c>
      <c r="C2" s="65" t="s">
        <v>2</v>
      </c>
      <c r="D2" s="64" t="s">
        <v>3</v>
      </c>
      <c r="E2" s="65">
        <v>3</v>
      </c>
      <c r="F2" s="64" t="s">
        <v>4</v>
      </c>
      <c r="G2" s="66">
        <v>45272</v>
      </c>
      <c r="H2" s="64" t="s">
        <v>345</v>
      </c>
      <c r="I2" s="65" t="s">
        <v>346</v>
      </c>
      <c r="L2" s="3"/>
      <c r="O2" s="2"/>
    </row>
    <row r="3" spans="1:15" ht="14.1" customHeight="1" x14ac:dyDescent="0.45">
      <c r="A3" s="86"/>
      <c r="B3" s="67"/>
      <c r="C3" s="67"/>
      <c r="D3" s="67"/>
      <c r="E3" s="67"/>
      <c r="F3" s="67"/>
      <c r="G3" s="67"/>
      <c r="H3" s="67"/>
      <c r="J3" s="2"/>
      <c r="K3" s="2"/>
      <c r="L3" s="2"/>
      <c r="M3" s="2"/>
      <c r="N3" s="2"/>
      <c r="O3" s="2"/>
    </row>
    <row r="4" spans="1:15" s="4" customFormat="1" ht="28" customHeight="1" x14ac:dyDescent="0.6">
      <c r="A4" s="89" t="s">
        <v>5</v>
      </c>
      <c r="B4" s="89"/>
      <c r="C4" s="89"/>
      <c r="D4" s="89"/>
      <c r="E4" s="89"/>
      <c r="F4" s="89"/>
      <c r="G4" s="89"/>
      <c r="H4" s="89"/>
      <c r="I4" s="89"/>
    </row>
    <row r="5" spans="1:15" s="6" customFormat="1" ht="20.100000000000001" customHeight="1" x14ac:dyDescent="0.55000000000000004">
      <c r="A5" s="87" t="s">
        <v>309</v>
      </c>
      <c r="B5" s="87"/>
      <c r="C5" s="87"/>
      <c r="D5" s="87"/>
      <c r="E5" s="87"/>
      <c r="F5" s="87"/>
      <c r="G5" s="87"/>
      <c r="H5" s="87"/>
      <c r="I5" s="87"/>
    </row>
    <row r="6" spans="1:15" s="5" customFormat="1" ht="28" customHeight="1" x14ac:dyDescent="0.5">
      <c r="A6" s="72" t="s">
        <v>245</v>
      </c>
      <c r="B6" s="73"/>
      <c r="C6" s="73"/>
      <c r="D6" s="73"/>
      <c r="E6" s="73"/>
      <c r="F6" s="73"/>
      <c r="G6" s="73"/>
      <c r="H6" s="73"/>
      <c r="I6" s="73"/>
    </row>
    <row r="7" spans="1:15" s="5" customFormat="1" ht="28" customHeight="1" x14ac:dyDescent="0.5">
      <c r="A7" s="72" t="s">
        <v>247</v>
      </c>
      <c r="B7" s="90"/>
      <c r="C7" s="90"/>
      <c r="D7" s="90"/>
      <c r="E7" s="90"/>
      <c r="F7" s="81" t="s">
        <v>248</v>
      </c>
      <c r="G7" s="82"/>
      <c r="H7" s="91"/>
      <c r="I7" s="91"/>
    </row>
    <row r="8" spans="1:15" s="5" customFormat="1" ht="13.5" customHeight="1" x14ac:dyDescent="0.5">
      <c r="A8" s="95" t="s">
        <v>249</v>
      </c>
      <c r="B8" s="81" t="s">
        <v>242</v>
      </c>
      <c r="C8" s="82"/>
      <c r="D8" s="82"/>
      <c r="E8" s="83"/>
      <c r="F8" s="81" t="s">
        <v>243</v>
      </c>
      <c r="G8" s="82"/>
      <c r="H8" s="81" t="s">
        <v>244</v>
      </c>
      <c r="I8" s="82"/>
    </row>
    <row r="9" spans="1:15" s="5" customFormat="1" ht="28" customHeight="1" x14ac:dyDescent="0.5">
      <c r="A9" s="96"/>
      <c r="B9" s="80"/>
      <c r="C9" s="80"/>
      <c r="D9" s="80"/>
      <c r="E9" s="80"/>
      <c r="F9" s="80"/>
      <c r="G9" s="80"/>
      <c r="H9" s="80"/>
      <c r="I9" s="80"/>
    </row>
    <row r="10" spans="1:15" s="5" customFormat="1" ht="42" customHeight="1" x14ac:dyDescent="0.5">
      <c r="A10" s="72" t="s">
        <v>250</v>
      </c>
      <c r="B10" s="80"/>
      <c r="C10" s="80"/>
      <c r="D10" s="80"/>
      <c r="E10" s="80"/>
      <c r="F10" s="80"/>
      <c r="G10" s="80"/>
      <c r="H10" s="80"/>
      <c r="I10" s="80"/>
    </row>
    <row r="11" spans="1:15" s="5" customFormat="1" ht="28" customHeight="1" x14ac:dyDescent="0.5">
      <c r="A11" s="72" t="s">
        <v>6</v>
      </c>
      <c r="B11" s="73"/>
      <c r="C11" s="73"/>
      <c r="D11" s="73"/>
      <c r="E11" s="76" t="s">
        <v>251</v>
      </c>
      <c r="F11" s="76"/>
      <c r="G11" s="92"/>
      <c r="H11" s="80"/>
      <c r="I11" s="80"/>
    </row>
    <row r="12" spans="1:15" s="6" customFormat="1" ht="20.100000000000001" customHeight="1" x14ac:dyDescent="0.55000000000000004">
      <c r="A12" s="87" t="s">
        <v>336</v>
      </c>
      <c r="B12" s="87"/>
      <c r="C12" s="87"/>
      <c r="D12" s="87"/>
      <c r="E12" s="87"/>
      <c r="F12" s="87"/>
      <c r="G12" s="87"/>
      <c r="H12" s="87"/>
      <c r="I12" s="87"/>
    </row>
    <row r="13" spans="1:15" s="5" customFormat="1" ht="28" customHeight="1" x14ac:dyDescent="0.5">
      <c r="A13" s="81" t="s">
        <v>338</v>
      </c>
      <c r="B13" s="82"/>
      <c r="C13" s="82"/>
      <c r="D13" s="83"/>
      <c r="E13" s="80"/>
      <c r="F13" s="80"/>
      <c r="G13" s="80"/>
      <c r="H13" s="80"/>
      <c r="I13" s="80"/>
    </row>
    <row r="14" spans="1:15" s="5" customFormat="1" ht="28" customHeight="1" x14ac:dyDescent="0.5">
      <c r="A14" s="81" t="s">
        <v>339</v>
      </c>
      <c r="B14" s="82"/>
      <c r="C14" s="82"/>
      <c r="D14" s="83"/>
      <c r="E14" s="80"/>
      <c r="F14" s="80"/>
      <c r="G14" s="80"/>
      <c r="H14" s="80"/>
      <c r="I14" s="80"/>
    </row>
    <row r="15" spans="1:15" s="5" customFormat="1" ht="42" customHeight="1" x14ac:dyDescent="0.5">
      <c r="A15" s="81" t="s">
        <v>340</v>
      </c>
      <c r="B15" s="82"/>
      <c r="C15" s="82"/>
      <c r="D15" s="83"/>
      <c r="E15" s="80"/>
      <c r="F15" s="80"/>
      <c r="G15" s="80"/>
      <c r="H15" s="80"/>
      <c r="I15" s="80"/>
    </row>
    <row r="16" spans="1:15" s="5" customFormat="1" ht="28" customHeight="1" x14ac:dyDescent="0.5">
      <c r="A16" s="72" t="s">
        <v>256</v>
      </c>
      <c r="B16" s="77"/>
      <c r="C16" s="78"/>
      <c r="D16" s="79"/>
      <c r="E16" s="76" t="s">
        <v>257</v>
      </c>
      <c r="F16" s="76"/>
      <c r="G16" s="80"/>
      <c r="H16" s="80"/>
      <c r="I16" s="80"/>
    </row>
    <row r="17" spans="1:9" s="5" customFormat="1" ht="14.1" customHeight="1" x14ac:dyDescent="0.5">
      <c r="A17" s="93" t="s">
        <v>344</v>
      </c>
      <c r="B17" s="93"/>
      <c r="C17" s="93"/>
      <c r="D17" s="93"/>
      <c r="E17" s="93"/>
      <c r="F17" s="93"/>
      <c r="G17" s="93"/>
      <c r="H17" s="93"/>
      <c r="I17" s="93"/>
    </row>
    <row r="18" spans="1:9" s="5" customFormat="1" ht="42" customHeight="1" x14ac:dyDescent="0.5">
      <c r="A18" s="94"/>
      <c r="B18" s="94"/>
      <c r="C18" s="94"/>
      <c r="D18" s="94"/>
      <c r="E18" s="94"/>
      <c r="F18" s="94"/>
      <c r="G18" s="94"/>
      <c r="H18" s="94"/>
      <c r="I18" s="94"/>
    </row>
    <row r="19" spans="1:9" s="6" customFormat="1" ht="20.100000000000001" customHeight="1" x14ac:dyDescent="0.55000000000000004">
      <c r="A19" s="87" t="s">
        <v>335</v>
      </c>
      <c r="B19" s="87"/>
      <c r="C19" s="87"/>
      <c r="D19" s="87"/>
      <c r="E19" s="87"/>
      <c r="F19" s="87"/>
      <c r="G19" s="87"/>
      <c r="H19" s="87"/>
      <c r="I19" s="87"/>
    </row>
    <row r="20" spans="1:9" s="5" customFormat="1" ht="28" customHeight="1" x14ac:dyDescent="0.5">
      <c r="A20" s="72" t="s">
        <v>252</v>
      </c>
      <c r="B20" s="74"/>
      <c r="C20" s="74"/>
      <c r="D20" s="74"/>
      <c r="E20" s="74"/>
      <c r="F20" s="76" t="s">
        <v>253</v>
      </c>
      <c r="G20" s="76"/>
      <c r="H20" s="74"/>
      <c r="I20" s="74"/>
    </row>
    <row r="21" spans="1:9" s="5" customFormat="1" ht="28" customHeight="1" x14ac:dyDescent="0.5">
      <c r="A21" s="72" t="s">
        <v>254</v>
      </c>
      <c r="B21" s="73"/>
      <c r="C21" s="73"/>
      <c r="D21" s="73"/>
      <c r="E21" s="73"/>
      <c r="F21" s="76" t="s">
        <v>255</v>
      </c>
      <c r="G21" s="76"/>
      <c r="H21" s="75"/>
      <c r="I21" s="75"/>
    </row>
    <row r="22" spans="1:9" s="5" customFormat="1" ht="28" customHeight="1" x14ac:dyDescent="0.5">
      <c r="A22" s="72" t="s">
        <v>251</v>
      </c>
      <c r="B22" s="73"/>
      <c r="C22" s="73"/>
      <c r="D22" s="73"/>
      <c r="E22" s="73"/>
      <c r="F22" s="76" t="s">
        <v>6</v>
      </c>
      <c r="G22" s="76"/>
      <c r="H22" s="73"/>
      <c r="I22" s="73"/>
    </row>
    <row r="23" spans="1:9" s="6" customFormat="1" ht="29.25" customHeight="1" x14ac:dyDescent="0.55000000000000004">
      <c r="A23" s="87" t="s">
        <v>259</v>
      </c>
      <c r="B23" s="87"/>
      <c r="C23" s="87"/>
      <c r="D23" s="87"/>
      <c r="E23" s="87"/>
      <c r="F23" s="87"/>
      <c r="G23" s="87"/>
      <c r="H23" s="87"/>
      <c r="I23" s="87"/>
    </row>
    <row r="24" spans="1:9" s="6" customFormat="1" ht="14.1" customHeight="1" x14ac:dyDescent="0.55000000000000004">
      <c r="A24" s="76" t="s">
        <v>7</v>
      </c>
      <c r="B24" s="76"/>
      <c r="C24" s="76"/>
      <c r="D24" s="76"/>
      <c r="E24" s="76"/>
      <c r="F24" s="72" t="s">
        <v>299</v>
      </c>
      <c r="G24" s="76" t="s">
        <v>310</v>
      </c>
      <c r="H24" s="76"/>
      <c r="I24" s="76"/>
    </row>
    <row r="25" spans="1:9" s="5" customFormat="1" ht="39.75" customHeight="1" x14ac:dyDescent="0.5">
      <c r="A25" s="76"/>
      <c r="B25" s="76"/>
      <c r="C25" s="76"/>
      <c r="D25" s="76"/>
      <c r="E25" s="76"/>
      <c r="F25" s="63"/>
      <c r="G25" s="76"/>
      <c r="H25" s="76"/>
      <c r="I25" s="76"/>
    </row>
    <row r="26" spans="1:9" s="5" customFormat="1" ht="28" customHeight="1" x14ac:dyDescent="0.5">
      <c r="A26" s="72" t="s">
        <v>300</v>
      </c>
      <c r="B26" s="80"/>
      <c r="C26" s="80"/>
      <c r="D26" s="72" t="s">
        <v>301</v>
      </c>
      <c r="E26" s="90"/>
      <c r="F26" s="90"/>
      <c r="G26" s="72" t="s">
        <v>302</v>
      </c>
      <c r="H26" s="90"/>
      <c r="I26" s="90"/>
    </row>
    <row r="27" spans="1:9" s="5" customFormat="1" ht="38.1" customHeight="1" x14ac:dyDescent="0.5">
      <c r="A27" s="72" t="s">
        <v>303</v>
      </c>
      <c r="B27" s="74"/>
      <c r="C27" s="74"/>
      <c r="D27" s="72" t="s">
        <v>304</v>
      </c>
      <c r="E27" s="90"/>
      <c r="F27" s="90"/>
      <c r="G27" s="72" t="s">
        <v>305</v>
      </c>
      <c r="H27" s="90"/>
      <c r="I27" s="90"/>
    </row>
    <row r="28" spans="1:9" s="5" customFormat="1" ht="101.25" customHeight="1" x14ac:dyDescent="0.5">
      <c r="A28" s="88" t="s">
        <v>341</v>
      </c>
      <c r="B28" s="88"/>
      <c r="C28" s="88"/>
      <c r="D28" s="88"/>
      <c r="E28" s="88"/>
      <c r="F28" s="88"/>
      <c r="G28" s="88"/>
      <c r="H28" s="88"/>
      <c r="I28" s="88"/>
    </row>
    <row r="29" spans="1:9" s="56" customFormat="1" ht="20.100000000000001" customHeight="1" x14ac:dyDescent="0.55000000000000004">
      <c r="A29" s="87" t="s">
        <v>9</v>
      </c>
      <c r="B29" s="87"/>
      <c r="C29" s="87"/>
      <c r="D29" s="87"/>
      <c r="E29" s="87"/>
      <c r="F29" s="87"/>
      <c r="G29" s="87"/>
      <c r="H29" s="87"/>
      <c r="I29" s="87"/>
    </row>
    <row r="30" spans="1:9" s="5" customFormat="1" ht="97.5" customHeight="1" x14ac:dyDescent="0.5">
      <c r="A30" s="88" t="s">
        <v>342</v>
      </c>
      <c r="B30" s="88"/>
      <c r="C30" s="88"/>
      <c r="D30" s="88"/>
      <c r="E30" s="88"/>
      <c r="F30" s="88"/>
      <c r="G30" s="88"/>
      <c r="H30" s="88"/>
      <c r="I30" s="88"/>
    </row>
    <row r="31" spans="1:9" s="5" customFormat="1" ht="56.1" customHeight="1" x14ac:dyDescent="0.5">
      <c r="A31" s="72" t="s">
        <v>306</v>
      </c>
      <c r="B31" s="73"/>
      <c r="C31" s="73"/>
      <c r="D31" s="73"/>
      <c r="E31" s="73"/>
      <c r="F31" s="76" t="s">
        <v>246</v>
      </c>
      <c r="G31" s="76"/>
      <c r="H31" s="91"/>
      <c r="I31" s="91"/>
    </row>
    <row r="32" spans="1:9" s="5" customFormat="1" ht="61.5" customHeight="1" x14ac:dyDescent="0.5">
      <c r="A32" s="84" t="s">
        <v>343</v>
      </c>
      <c r="B32" s="84"/>
      <c r="C32" s="84"/>
      <c r="D32" s="84"/>
      <c r="E32" s="84"/>
      <c r="F32" s="84"/>
      <c r="G32" s="84"/>
      <c r="H32" s="84"/>
      <c r="I32" s="84"/>
    </row>
    <row r="33" spans="1:9" s="56" customFormat="1" ht="20.100000000000001" customHeight="1" x14ac:dyDescent="0.55000000000000004">
      <c r="A33" s="87" t="s">
        <v>10</v>
      </c>
      <c r="B33" s="87"/>
      <c r="C33" s="87"/>
      <c r="D33" s="87"/>
      <c r="E33" s="87"/>
      <c r="F33" s="87"/>
      <c r="G33" s="87"/>
      <c r="H33" s="87"/>
      <c r="I33" s="87"/>
    </row>
    <row r="34" spans="1:9" s="5" customFormat="1" ht="28" customHeight="1" x14ac:dyDescent="0.5">
      <c r="A34" s="72" t="s">
        <v>307</v>
      </c>
      <c r="B34" s="74"/>
      <c r="C34" s="74"/>
      <c r="D34" s="74"/>
      <c r="E34" s="74"/>
      <c r="F34" s="76" t="s">
        <v>308</v>
      </c>
      <c r="G34" s="76"/>
      <c r="H34" s="74"/>
      <c r="I34" s="74"/>
    </row>
    <row r="35" spans="1:9" ht="14.1" customHeight="1" x14ac:dyDescent="0.5">
      <c r="A35" s="68" t="str">
        <f>'MR PJ'!P26</f>
        <v>Z</v>
      </c>
      <c r="H35" s="69" t="s">
        <v>337</v>
      </c>
      <c r="I35" s="70" t="s">
        <v>347</v>
      </c>
    </row>
    <row r="36" spans="1:9" ht="37.5" hidden="1" customHeight="1" x14ac:dyDescent="0.45"/>
    <row r="37" spans="1:9" ht="37.5" hidden="1" customHeight="1" x14ac:dyDescent="0.45"/>
    <row r="38" spans="1:9" ht="24.75" hidden="1" customHeight="1" x14ac:dyDescent="0.45"/>
    <row r="39" spans="1:9" ht="31.5" hidden="1" customHeight="1" x14ac:dyDescent="0.5">
      <c r="I39" s="71"/>
    </row>
    <row r="40" spans="1:9" ht="39" hidden="1" customHeight="1" x14ac:dyDescent="0.45"/>
    <row r="41" spans="1:9" ht="35.25" hidden="1" customHeight="1" x14ac:dyDescent="0.45"/>
    <row r="43" spans="1:9" ht="344.25" hidden="1" customHeight="1" x14ac:dyDescent="0.45"/>
    <row r="44" spans="1:9" ht="156" hidden="1" customHeight="1" x14ac:dyDescent="0.45"/>
    <row r="45" spans="1:9" ht="73.5" hidden="1" customHeight="1" x14ac:dyDescent="0.45"/>
    <row r="48" spans="1:9" ht="135.75" hidden="1" customHeight="1" x14ac:dyDescent="0.45"/>
    <row r="49" ht="39" hidden="1" customHeight="1" x14ac:dyDescent="0.45"/>
    <row r="50" ht="73.5" hidden="1" customHeight="1" x14ac:dyDescent="0.45"/>
  </sheetData>
  <sheetProtection algorithmName="SHA-512" hashValue="W/v+ZA+oiVMckr0lh6ANvqG9oKXgYD1HDd2yHxqrlUCYkOlhD9S0zUUNZFF6c0jpaohwnF+Qos+vCT/0DQu0Xg==" saltValue="Q5zM054VwsovFV1fP4y/Rw==" spinCount="100000" sheet="1" objects="1" scenarios="1" selectLockedCells="1"/>
  <mergeCells count="61">
    <mergeCell ref="H7:I7"/>
    <mergeCell ref="B7:E7"/>
    <mergeCell ref="B9:E9"/>
    <mergeCell ref="H9:I9"/>
    <mergeCell ref="A8:A9"/>
    <mergeCell ref="B8:E8"/>
    <mergeCell ref="F8:G8"/>
    <mergeCell ref="F9:G9"/>
    <mergeCell ref="H8:I8"/>
    <mergeCell ref="F22:G22"/>
    <mergeCell ref="A30:I30"/>
    <mergeCell ref="E26:F26"/>
    <mergeCell ref="H26:I26"/>
    <mergeCell ref="B26:C26"/>
    <mergeCell ref="B27:C27"/>
    <mergeCell ref="G11:I11"/>
    <mergeCell ref="F21:G21"/>
    <mergeCell ref="E11:F11"/>
    <mergeCell ref="A19:I19"/>
    <mergeCell ref="F20:G20"/>
    <mergeCell ref="B21:E21"/>
    <mergeCell ref="A17:I17"/>
    <mergeCell ref="A18:I18"/>
    <mergeCell ref="B1:I1"/>
    <mergeCell ref="A1:A3"/>
    <mergeCell ref="A29:I29"/>
    <mergeCell ref="A33:I33"/>
    <mergeCell ref="A28:I28"/>
    <mergeCell ref="A23:I23"/>
    <mergeCell ref="A12:I12"/>
    <mergeCell ref="A13:D13"/>
    <mergeCell ref="A4:I4"/>
    <mergeCell ref="A5:I5"/>
    <mergeCell ref="B10:I10"/>
    <mergeCell ref="E27:F27"/>
    <mergeCell ref="H27:I27"/>
    <mergeCell ref="B11:D11"/>
    <mergeCell ref="F7:G7"/>
    <mergeCell ref="H31:I31"/>
    <mergeCell ref="F34:G34"/>
    <mergeCell ref="F31:G31"/>
    <mergeCell ref="B34:E34"/>
    <mergeCell ref="A32:I32"/>
    <mergeCell ref="H34:I34"/>
    <mergeCell ref="B31:E31"/>
    <mergeCell ref="B6:I6"/>
    <mergeCell ref="B20:E20"/>
    <mergeCell ref="H21:I21"/>
    <mergeCell ref="H20:I20"/>
    <mergeCell ref="A24:E25"/>
    <mergeCell ref="G24:I25"/>
    <mergeCell ref="H22:I22"/>
    <mergeCell ref="B22:E22"/>
    <mergeCell ref="B16:D16"/>
    <mergeCell ref="E16:F16"/>
    <mergeCell ref="G16:I16"/>
    <mergeCell ref="A14:D14"/>
    <mergeCell ref="E14:I14"/>
    <mergeCell ref="A15:D15"/>
    <mergeCell ref="E15:I15"/>
    <mergeCell ref="E13:I13"/>
  </mergeCells>
  <printOptions horizontalCentered="1" verticalCentered="1"/>
  <pageMargins left="0" right="0" top="0" bottom="0" header="0" footer="0"/>
  <pageSetup scale="65" orientation="portrait" r:id="rId1"/>
  <headerFooter scaleWithDoc="0" alignWithMargins="0">
    <oddHeader>&amp;L&amp;G</oddHeader>
  </headerFooter>
  <rowBreaks count="1" manualBreakCount="1">
    <brk id="32" max="8"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A7DFA245-C484-4CF5-A2EE-44D7B180981E}">
          <x14:formula1>
            <xm:f>'MR PJ'!$AB$4:$AB$5</xm:f>
          </x14:formula1>
          <xm:sqref>F25</xm:sqref>
        </x14:dataValidation>
        <x14:dataValidation type="list" allowBlank="1" showInputMessage="1" showErrorMessage="1" xr:uid="{9D1EEE07-FE51-4EC8-9376-C26E3A7AE65D}">
          <x14:formula1>
            <xm:f>'MR PJ'!$AH$4:$AH$8</xm:f>
          </x14:formula1>
          <xm:sqref>E13:I13</xm:sqref>
        </x14:dataValidation>
        <x14:dataValidation type="list" allowBlank="1" showInputMessage="1" showErrorMessage="1" xr:uid="{9F4502CB-8D63-4EA5-BF68-5363C61653D1}">
          <x14:formula1>
            <xm:f>'MR PJ'!$AN$4:$AN$238</xm:f>
          </x14:formula1>
          <xm:sqref>E15:I15</xm:sqref>
        </x14:dataValidation>
        <x14:dataValidation type="list" allowBlank="1" showInputMessage="1" showErrorMessage="1" xr:uid="{EE640424-9103-458A-9E1E-3DAFF5B73563}">
          <x14:formula1>
            <xm:f>'MR PJ'!$Y$4:$Y$6</xm:f>
          </x14:formula1>
          <xm:sqref>B16:D16</xm:sqref>
        </x14:dataValidation>
        <x14:dataValidation type="list" allowBlank="1" showInputMessage="1" showErrorMessage="1" xr:uid="{A0BADFFF-CC58-45D5-B9D9-42D40CAC0523}">
          <x14:formula1>
            <xm:f>'MR PJ'!$V$4:$V$7</xm:f>
          </x14:formula1>
          <xm:sqref>G16:I16</xm:sqref>
        </x14:dataValidation>
        <x14:dataValidation type="list" allowBlank="1" showInputMessage="1" showErrorMessage="1" xr:uid="{73DB0253-5382-4A8B-9634-44B796296889}">
          <x14:formula1>
            <xm:f>'MR PJ'!$AK$4:$AK$6</xm:f>
          </x14:formula1>
          <xm:sqref>E14:I14</xm:sqref>
        </x14:dataValidation>
        <x14:dataValidation type="list" allowBlank="1" showInputMessage="1" showErrorMessage="1" xr:uid="{D9DFEE3A-ABC1-41C3-9DB5-3241A1DF98F3}">
          <x14:formula1>
            <xm:f>'MR PJ'!$AE4:$AE239</xm:f>
          </x14:formula1>
          <xm:sqref>B9:E9 B21:E21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0BEC7-F899-4973-AE4C-9846922B7CBB}">
  <dimension ref="B1:AP238"/>
  <sheetViews>
    <sheetView showGridLines="0" topLeftCell="D7" zoomScaleNormal="100" workbookViewId="0">
      <selection activeCell="P26" sqref="P26"/>
    </sheetView>
  </sheetViews>
  <sheetFormatPr baseColWidth="10" defaultRowHeight="14.4" x14ac:dyDescent="0.55000000000000004"/>
  <cols>
    <col min="1" max="1" width="17.578125" customWidth="1"/>
    <col min="2" max="2" width="3.68359375" customWidth="1"/>
    <col min="3" max="3" width="10.15625" bestFit="1" customWidth="1"/>
    <col min="4" max="4" width="9.68359375" bestFit="1" customWidth="1"/>
    <col min="5" max="6" width="0" hidden="1" customWidth="1"/>
    <col min="7" max="7" width="37.41796875" bestFit="1" customWidth="1"/>
    <col min="8" max="8" width="5.41796875" style="8" bestFit="1" customWidth="1"/>
    <col min="9" max="9" width="5.15625" style="9" bestFit="1" customWidth="1"/>
    <col min="10" max="10" width="6.83984375" style="9" bestFit="1" customWidth="1"/>
    <col min="11" max="11" width="4.83984375" style="9" bestFit="1" customWidth="1"/>
    <col min="12" max="12" width="5.83984375" style="9" hidden="1" customWidth="1"/>
    <col min="13" max="13" width="5.83984375" style="9" customWidth="1"/>
    <col min="14" max="14" width="2.68359375" customWidth="1"/>
    <col min="15" max="15" width="37.578125" customWidth="1"/>
    <col min="16" max="16" width="30.26171875" customWidth="1"/>
    <col min="17" max="17" width="8.83984375" customWidth="1"/>
    <col min="18" max="18" width="4.26171875" customWidth="1"/>
    <col min="20" max="20" width="4.41796875" customWidth="1"/>
    <col min="21" max="21" width="6.68359375" customWidth="1"/>
    <col min="22" max="22" width="29.41796875" customWidth="1"/>
    <col min="23" max="23" width="6.68359375" customWidth="1"/>
    <col min="24" max="24" width="3.41796875" customWidth="1"/>
    <col min="25" max="25" width="23.26171875" bestFit="1" customWidth="1"/>
    <col min="26" max="26" width="6.83984375" bestFit="1" customWidth="1"/>
    <col min="27" max="27" width="3.41796875" customWidth="1"/>
    <col min="30" max="30" width="4.15625" customWidth="1"/>
    <col min="31" max="31" width="34.578125" customWidth="1"/>
    <col min="32" max="32" width="6.83984375" bestFit="1" customWidth="1"/>
    <col min="33" max="33" width="5.578125" customWidth="1"/>
    <col min="34" max="34" width="37.41796875" bestFit="1" customWidth="1"/>
    <col min="35" max="35" width="6.83984375" style="9" bestFit="1" customWidth="1"/>
    <col min="36" max="36" width="5.68359375" customWidth="1"/>
    <col min="37" max="37" width="22.83984375" bestFit="1" customWidth="1"/>
    <col min="38" max="38" width="6.83984375" bestFit="1" customWidth="1"/>
    <col min="39" max="39" width="5.68359375" customWidth="1"/>
    <col min="40" max="40" width="35" bestFit="1" customWidth="1"/>
    <col min="41" max="41" width="8" customWidth="1"/>
  </cols>
  <sheetData>
    <row r="1" spans="2:42" ht="39" customHeight="1" thickBot="1" x14ac:dyDescent="0.6">
      <c r="D1" s="7"/>
    </row>
    <row r="2" spans="2:42" ht="9" customHeight="1" x14ac:dyDescent="0.55000000000000004">
      <c r="N2" s="10"/>
      <c r="O2" s="11"/>
      <c r="P2" s="11"/>
      <c r="Q2" s="11"/>
      <c r="R2" s="12"/>
    </row>
    <row r="3" spans="2:42" ht="28.5" customHeight="1" x14ac:dyDescent="0.55000000000000004">
      <c r="C3" s="97" t="s">
        <v>261</v>
      </c>
      <c r="D3" s="97"/>
      <c r="G3" s="13" t="s">
        <v>262</v>
      </c>
      <c r="N3" s="14"/>
      <c r="O3" s="98" t="s">
        <v>263</v>
      </c>
      <c r="P3" s="98"/>
      <c r="Q3" s="98"/>
      <c r="R3" s="15"/>
      <c r="T3" s="9"/>
      <c r="V3" s="58" t="s">
        <v>267</v>
      </c>
      <c r="W3" s="59" t="s">
        <v>264</v>
      </c>
      <c r="Y3" s="58" t="s">
        <v>268</v>
      </c>
      <c r="Z3" s="59" t="s">
        <v>264</v>
      </c>
      <c r="AB3" s="57" t="s">
        <v>281</v>
      </c>
      <c r="AC3" s="57" t="s">
        <v>264</v>
      </c>
      <c r="AE3" s="57" t="s">
        <v>287</v>
      </c>
      <c r="AF3" s="57" t="s">
        <v>264</v>
      </c>
      <c r="AH3" s="58" t="s">
        <v>265</v>
      </c>
      <c r="AI3" s="59" t="s">
        <v>264</v>
      </c>
      <c r="AK3" s="58" t="s">
        <v>266</v>
      </c>
      <c r="AL3" s="59" t="s">
        <v>264</v>
      </c>
      <c r="AN3" s="57" t="s">
        <v>289</v>
      </c>
      <c r="AO3" s="57" t="s">
        <v>264</v>
      </c>
    </row>
    <row r="4" spans="2:42" x14ac:dyDescent="0.55000000000000004">
      <c r="B4" s="16"/>
      <c r="C4" s="17" t="s">
        <v>269</v>
      </c>
      <c r="D4" s="17">
        <v>3</v>
      </c>
      <c r="G4" s="18" t="s">
        <v>270</v>
      </c>
      <c r="H4" s="19" t="s">
        <v>271</v>
      </c>
      <c r="I4" s="20" t="s">
        <v>272</v>
      </c>
      <c r="J4" s="20" t="s">
        <v>273</v>
      </c>
      <c r="K4" s="20" t="s">
        <v>274</v>
      </c>
      <c r="L4" s="13"/>
      <c r="M4" s="13"/>
      <c r="N4" s="14"/>
      <c r="O4" s="99" t="s">
        <v>275</v>
      </c>
      <c r="P4" s="99"/>
      <c r="Q4" s="99"/>
      <c r="R4" s="15"/>
      <c r="V4" s="17" t="s">
        <v>317</v>
      </c>
      <c r="W4" s="17">
        <v>15</v>
      </c>
      <c r="Y4" s="17" t="s">
        <v>320</v>
      </c>
      <c r="Z4" s="23">
        <v>15</v>
      </c>
      <c r="AB4" s="17" t="s">
        <v>321</v>
      </c>
      <c r="AC4" s="21">
        <f>I8</f>
        <v>15</v>
      </c>
      <c r="AE4" s="17" t="s">
        <v>11</v>
      </c>
      <c r="AF4" s="22">
        <v>8</v>
      </c>
      <c r="AH4" s="17" t="s">
        <v>298</v>
      </c>
      <c r="AI4" s="60">
        <v>6</v>
      </c>
      <c r="AK4" s="17" t="s">
        <v>330</v>
      </c>
      <c r="AL4" s="22">
        <v>4</v>
      </c>
      <c r="AN4" s="17" t="s">
        <v>11</v>
      </c>
      <c r="AO4" s="22">
        <v>4</v>
      </c>
    </row>
    <row r="5" spans="2:42" x14ac:dyDescent="0.55000000000000004">
      <c r="B5" s="24"/>
      <c r="C5" s="17" t="s">
        <v>276</v>
      </c>
      <c r="D5" s="17">
        <v>2</v>
      </c>
      <c r="G5" t="s">
        <v>277</v>
      </c>
      <c r="H5" s="8">
        <v>15</v>
      </c>
      <c r="I5" s="25">
        <v>15</v>
      </c>
      <c r="J5" s="26">
        <v>9</v>
      </c>
      <c r="K5" s="27">
        <v>6</v>
      </c>
      <c r="L5" s="28"/>
      <c r="M5" s="28"/>
      <c r="N5" s="14"/>
      <c r="O5" s="29" t="s">
        <v>270</v>
      </c>
      <c r="P5" s="30" t="s">
        <v>278</v>
      </c>
      <c r="Q5" s="30" t="s">
        <v>264</v>
      </c>
      <c r="R5" s="15"/>
      <c r="V5" s="17" t="s">
        <v>327</v>
      </c>
      <c r="W5" s="22">
        <v>6</v>
      </c>
      <c r="Y5" s="17" t="s">
        <v>318</v>
      </c>
      <c r="Z5" s="23">
        <v>9</v>
      </c>
      <c r="AB5" s="17" t="s">
        <v>260</v>
      </c>
      <c r="AC5" s="21">
        <f>K8</f>
        <v>6</v>
      </c>
      <c r="AE5" s="17" t="s">
        <v>12</v>
      </c>
      <c r="AF5" s="22">
        <v>20</v>
      </c>
      <c r="AH5" s="17" t="s">
        <v>258</v>
      </c>
      <c r="AI5" s="60">
        <v>6</v>
      </c>
      <c r="AK5" s="17" t="s">
        <v>331</v>
      </c>
      <c r="AL5" s="22">
        <v>5</v>
      </c>
      <c r="AN5" s="17" t="s">
        <v>12</v>
      </c>
      <c r="AO5" s="22">
        <v>10</v>
      </c>
    </row>
    <row r="6" spans="2:42" x14ac:dyDescent="0.55000000000000004">
      <c r="B6" s="31"/>
      <c r="C6" s="17" t="s">
        <v>274</v>
      </c>
      <c r="D6" s="17">
        <v>1</v>
      </c>
      <c r="G6" t="s">
        <v>279</v>
      </c>
      <c r="H6" s="8">
        <v>15</v>
      </c>
      <c r="I6" s="25">
        <v>15</v>
      </c>
      <c r="J6" s="26">
        <v>9</v>
      </c>
      <c r="K6" s="27">
        <v>6</v>
      </c>
      <c r="L6" s="28"/>
      <c r="M6" s="28"/>
      <c r="N6" s="14"/>
      <c r="O6" s="32" t="s">
        <v>280</v>
      </c>
      <c r="P6" s="33">
        <f>'KYC Form for companies'!$G$16</f>
        <v>0</v>
      </c>
      <c r="Q6" s="28">
        <f>IFERROR(VLOOKUP(P6,$V$4:$W$7,2,FALSE),0)</f>
        <v>0</v>
      </c>
      <c r="R6" s="15"/>
      <c r="V6" s="17" t="s">
        <v>328</v>
      </c>
      <c r="W6" s="22">
        <v>6</v>
      </c>
      <c r="Y6" s="17" t="s">
        <v>319</v>
      </c>
      <c r="Z6" s="23">
        <v>6</v>
      </c>
      <c r="AE6" s="17" t="s">
        <v>89</v>
      </c>
      <c r="AF6" s="22">
        <v>8</v>
      </c>
      <c r="AH6" s="17" t="s">
        <v>333</v>
      </c>
      <c r="AI6" s="60">
        <v>10</v>
      </c>
      <c r="AK6" s="17" t="s">
        <v>332</v>
      </c>
      <c r="AL6" s="17">
        <v>10</v>
      </c>
      <c r="AN6" s="17" t="s">
        <v>89</v>
      </c>
      <c r="AO6" s="22">
        <v>4</v>
      </c>
    </row>
    <row r="7" spans="2:42" x14ac:dyDescent="0.55000000000000004">
      <c r="I7" s="25"/>
      <c r="J7" s="26"/>
      <c r="K7" s="27"/>
      <c r="M7" s="28"/>
      <c r="N7" s="14"/>
      <c r="O7" s="34" t="s">
        <v>268</v>
      </c>
      <c r="P7" s="33">
        <f>'KYC Form for companies'!$B$16</f>
        <v>0</v>
      </c>
      <c r="Q7" s="28">
        <f>IFERROR(VLOOKUP(P7,$Y$4:$Z$7,2,FALSE),0)</f>
        <v>0</v>
      </c>
      <c r="R7" s="15"/>
      <c r="V7" s="17" t="s">
        <v>8</v>
      </c>
      <c r="W7" s="22">
        <v>9</v>
      </c>
      <c r="Y7" s="17"/>
      <c r="Z7" s="22"/>
      <c r="AE7" s="17" t="s">
        <v>15</v>
      </c>
      <c r="AF7" s="22">
        <v>8</v>
      </c>
      <c r="AH7" s="17" t="s">
        <v>334</v>
      </c>
      <c r="AI7" s="60">
        <v>10</v>
      </c>
      <c r="AN7" s="17" t="s">
        <v>15</v>
      </c>
      <c r="AO7" s="22">
        <v>4</v>
      </c>
    </row>
    <row r="8" spans="2:42" x14ac:dyDescent="0.55000000000000004">
      <c r="G8" s="35" t="s">
        <v>281</v>
      </c>
      <c r="H8" s="36">
        <v>15</v>
      </c>
      <c r="I8" s="37">
        <v>15</v>
      </c>
      <c r="J8" s="38">
        <v>12</v>
      </c>
      <c r="K8" s="39">
        <v>6</v>
      </c>
      <c r="L8" s="28"/>
      <c r="M8" s="28"/>
      <c r="N8" s="14"/>
      <c r="O8" s="32"/>
      <c r="P8" s="33"/>
      <c r="Q8" s="28"/>
      <c r="R8" s="15"/>
      <c r="AE8" s="17" t="s">
        <v>16</v>
      </c>
      <c r="AF8" s="22">
        <v>8</v>
      </c>
      <c r="AH8" s="17" t="s">
        <v>322</v>
      </c>
      <c r="AI8" s="61">
        <v>15</v>
      </c>
      <c r="AN8" s="17" t="s">
        <v>16</v>
      </c>
      <c r="AO8" s="22">
        <v>4</v>
      </c>
      <c r="AP8" s="41"/>
    </row>
    <row r="9" spans="2:42" x14ac:dyDescent="0.55000000000000004">
      <c r="C9" s="99" t="s">
        <v>282</v>
      </c>
      <c r="D9" s="99"/>
      <c r="H9" s="40">
        <f>SUM(H5:H8)</f>
        <v>45</v>
      </c>
      <c r="M9" s="28"/>
      <c r="N9" s="14"/>
      <c r="O9" s="34" t="s">
        <v>283</v>
      </c>
      <c r="P9" s="33">
        <f>+'KYC Form for companies'!$F$25</f>
        <v>0</v>
      </c>
      <c r="Q9" s="28">
        <f>IFERROR(VLOOKUP(P9,$AB$4:$AC$5,2,FALSE),0)</f>
        <v>0</v>
      </c>
      <c r="R9" s="15"/>
      <c r="AE9" s="17" t="s">
        <v>17</v>
      </c>
      <c r="AF9" s="22">
        <v>8</v>
      </c>
      <c r="AN9" s="17" t="s">
        <v>17</v>
      </c>
      <c r="AO9" s="22">
        <v>4</v>
      </c>
    </row>
    <row r="10" spans="2:42" x14ac:dyDescent="0.55000000000000004">
      <c r="B10" s="16"/>
      <c r="C10" s="17" t="s">
        <v>269</v>
      </c>
      <c r="D10" s="17" t="s">
        <v>284</v>
      </c>
      <c r="G10" s="18" t="s">
        <v>285</v>
      </c>
      <c r="J10" s="28"/>
      <c r="K10" s="28"/>
      <c r="L10" s="28"/>
      <c r="M10" s="28"/>
      <c r="N10" s="14"/>
      <c r="O10" s="32"/>
      <c r="Q10" s="41"/>
      <c r="R10" s="15"/>
      <c r="AE10" s="17" t="s">
        <v>18</v>
      </c>
      <c r="AF10" s="22">
        <v>8</v>
      </c>
      <c r="AN10" s="17" t="s">
        <v>18</v>
      </c>
      <c r="AO10" s="22">
        <v>4</v>
      </c>
    </row>
    <row r="11" spans="2:42" x14ac:dyDescent="0.55000000000000004">
      <c r="B11" s="24"/>
      <c r="C11" s="17" t="s">
        <v>276</v>
      </c>
      <c r="D11" s="17">
        <v>60</v>
      </c>
      <c r="I11" s="25"/>
      <c r="J11" s="42"/>
      <c r="K11" s="27"/>
      <c r="L11" s="28"/>
      <c r="M11" s="28"/>
      <c r="N11" s="14"/>
      <c r="O11" s="29" t="s">
        <v>285</v>
      </c>
      <c r="P11" s="30" t="s">
        <v>278</v>
      </c>
      <c r="Q11" s="30" t="s">
        <v>264</v>
      </c>
      <c r="R11" s="15"/>
      <c r="AE11" s="17" t="s">
        <v>19</v>
      </c>
      <c r="AF11" s="22">
        <v>8</v>
      </c>
      <c r="AN11" s="17" t="s">
        <v>19</v>
      </c>
      <c r="AO11" s="22">
        <v>4</v>
      </c>
    </row>
    <row r="12" spans="2:42" x14ac:dyDescent="0.55000000000000004">
      <c r="B12" s="31"/>
      <c r="C12" s="17" t="s">
        <v>274</v>
      </c>
      <c r="D12" s="17">
        <v>40</v>
      </c>
      <c r="G12" s="35" t="s">
        <v>286</v>
      </c>
      <c r="H12" s="36">
        <v>20</v>
      </c>
      <c r="I12" s="37">
        <v>20</v>
      </c>
      <c r="J12" s="43">
        <v>10</v>
      </c>
      <c r="K12" s="39">
        <v>8</v>
      </c>
      <c r="L12" s="28"/>
      <c r="M12" s="28"/>
      <c r="N12" s="14"/>
      <c r="O12" s="32"/>
      <c r="P12" s="44"/>
      <c r="Q12" s="28"/>
      <c r="R12" s="15"/>
      <c r="AE12" s="17" t="s">
        <v>157</v>
      </c>
      <c r="AF12" s="22">
        <v>8</v>
      </c>
      <c r="AN12" s="17" t="s">
        <v>157</v>
      </c>
      <c r="AO12" s="22">
        <v>4</v>
      </c>
    </row>
    <row r="13" spans="2:42" x14ac:dyDescent="0.55000000000000004">
      <c r="H13" s="45">
        <f>SUM(H11:H12)</f>
        <v>20</v>
      </c>
      <c r="J13" s="28"/>
      <c r="K13" s="28"/>
      <c r="L13" s="28"/>
      <c r="M13" s="28"/>
      <c r="N13" s="14"/>
      <c r="O13" s="32" t="s">
        <v>286</v>
      </c>
      <c r="P13" s="33">
        <f>+'KYC Form for companies'!$B$9</f>
        <v>0</v>
      </c>
      <c r="Q13" s="28">
        <f>IFERROR(VLOOKUP(P13,$AE$4:$AF$238,2,FALSE),0)</f>
        <v>0</v>
      </c>
      <c r="R13" s="15"/>
      <c r="AE13" s="17" t="s">
        <v>190</v>
      </c>
      <c r="AF13" s="22">
        <v>8</v>
      </c>
      <c r="AN13" s="17" t="s">
        <v>190</v>
      </c>
      <c r="AO13" s="22">
        <v>4</v>
      </c>
    </row>
    <row r="14" spans="2:42" x14ac:dyDescent="0.55000000000000004">
      <c r="G14" s="18" t="s">
        <v>288</v>
      </c>
      <c r="J14" s="28"/>
      <c r="K14" s="28"/>
      <c r="L14" s="28"/>
      <c r="M14" s="28"/>
      <c r="N14" s="14"/>
      <c r="O14" s="32"/>
      <c r="P14" s="33"/>
      <c r="Q14" s="28"/>
      <c r="R14" s="15"/>
      <c r="AE14" s="17" t="s">
        <v>13</v>
      </c>
      <c r="AF14" s="22">
        <v>8</v>
      </c>
      <c r="AN14" s="17" t="s">
        <v>13</v>
      </c>
      <c r="AO14" s="22">
        <v>4</v>
      </c>
    </row>
    <row r="15" spans="2:42" x14ac:dyDescent="0.55000000000000004">
      <c r="G15" t="s">
        <v>290</v>
      </c>
      <c r="H15" s="8">
        <v>15</v>
      </c>
      <c r="I15" s="46">
        <v>15</v>
      </c>
      <c r="J15" s="42">
        <v>10</v>
      </c>
      <c r="K15" s="27">
        <v>6</v>
      </c>
      <c r="L15" s="28"/>
      <c r="M15" s="28"/>
      <c r="N15" s="14"/>
      <c r="O15" s="29" t="s">
        <v>288</v>
      </c>
      <c r="P15" s="30" t="s">
        <v>278</v>
      </c>
      <c r="Q15" s="30" t="s">
        <v>264</v>
      </c>
      <c r="R15" s="15"/>
      <c r="AE15" s="17" t="s">
        <v>20</v>
      </c>
      <c r="AF15" s="22">
        <v>8</v>
      </c>
      <c r="AN15" s="17" t="s">
        <v>20</v>
      </c>
      <c r="AO15" s="22">
        <v>4</v>
      </c>
    </row>
    <row r="16" spans="2:42" x14ac:dyDescent="0.55000000000000004">
      <c r="G16" t="s">
        <v>291</v>
      </c>
      <c r="H16" s="8">
        <v>10</v>
      </c>
      <c r="I16" s="25">
        <v>10</v>
      </c>
      <c r="J16" s="42">
        <v>5</v>
      </c>
      <c r="K16" s="27">
        <v>4</v>
      </c>
      <c r="L16" s="28"/>
      <c r="M16" s="28"/>
      <c r="N16" s="14"/>
      <c r="O16" s="34" t="s">
        <v>290</v>
      </c>
      <c r="P16" s="33">
        <f>'KYC Form for companies'!$E$13</f>
        <v>0</v>
      </c>
      <c r="Q16" s="28">
        <f>IFERROR(VLOOKUP(P16,$AH$4:$AI$8,2,FALSE),0)</f>
        <v>0</v>
      </c>
      <c r="R16" s="15"/>
      <c r="AE16" s="17" t="s">
        <v>21</v>
      </c>
      <c r="AF16" s="22">
        <v>8</v>
      </c>
      <c r="AN16" s="17" t="s">
        <v>21</v>
      </c>
      <c r="AO16" s="22">
        <v>4</v>
      </c>
    </row>
    <row r="17" spans="7:41" x14ac:dyDescent="0.55000000000000004">
      <c r="G17" s="35" t="s">
        <v>329</v>
      </c>
      <c r="H17" s="8">
        <v>10</v>
      </c>
      <c r="I17" s="37">
        <v>10</v>
      </c>
      <c r="J17" s="43">
        <v>5</v>
      </c>
      <c r="K17" s="39">
        <v>4</v>
      </c>
      <c r="M17" s="28"/>
      <c r="N17" s="14"/>
      <c r="O17" s="32" t="s">
        <v>291</v>
      </c>
      <c r="P17" s="33">
        <f>'KYC Form for companies'!$E$14</f>
        <v>0</v>
      </c>
      <c r="Q17" s="28">
        <f>IFERROR(VLOOKUP(P17,$AK$4:$AL$6,2,FALSE),0)</f>
        <v>0</v>
      </c>
      <c r="R17" s="15"/>
      <c r="AE17" s="17" t="s">
        <v>22</v>
      </c>
      <c r="AF17" s="22">
        <v>8</v>
      </c>
      <c r="AN17" s="17" t="s">
        <v>22</v>
      </c>
      <c r="AO17" s="22">
        <v>4</v>
      </c>
    </row>
    <row r="18" spans="7:41" x14ac:dyDescent="0.55000000000000004">
      <c r="H18" s="40">
        <f>SUM(H15:H17)</f>
        <v>35</v>
      </c>
      <c r="I18" s="37">
        <f>SUM(I5:I17)</f>
        <v>100</v>
      </c>
      <c r="J18" s="43">
        <f t="shared" ref="J18:K18" si="0">SUM(J5:J17)</f>
        <v>60</v>
      </c>
      <c r="K18" s="39">
        <f t="shared" si="0"/>
        <v>40</v>
      </c>
      <c r="N18" s="14"/>
      <c r="O18" s="32" t="s">
        <v>329</v>
      </c>
      <c r="P18" s="33">
        <f>'KYC Form for companies'!$E$15</f>
        <v>0</v>
      </c>
      <c r="Q18" s="28">
        <f>IFERROR(VLOOKUP(P18,$AN$4:$AO$238,2,FALSE),0)</f>
        <v>0</v>
      </c>
      <c r="R18" s="15"/>
      <c r="AE18" s="17" t="s">
        <v>23</v>
      </c>
      <c r="AF18" s="22">
        <v>8</v>
      </c>
      <c r="AN18" s="17" t="s">
        <v>23</v>
      </c>
      <c r="AO18" s="22">
        <v>4</v>
      </c>
    </row>
    <row r="19" spans="7:41" x14ac:dyDescent="0.55000000000000004">
      <c r="G19" s="18" t="s">
        <v>292</v>
      </c>
      <c r="H19" s="8">
        <f>+H9+H13+H18</f>
        <v>100</v>
      </c>
      <c r="N19" s="14"/>
      <c r="P19" s="13" t="s">
        <v>293</v>
      </c>
      <c r="Q19" s="48">
        <f>SUM(Q6:Q18)</f>
        <v>0</v>
      </c>
      <c r="R19" s="15"/>
      <c r="AE19" s="17" t="s">
        <v>24</v>
      </c>
      <c r="AF19" s="22">
        <v>8</v>
      </c>
      <c r="AI19" s="28"/>
      <c r="AN19" s="17" t="s">
        <v>24</v>
      </c>
      <c r="AO19" s="22">
        <v>4</v>
      </c>
    </row>
    <row r="20" spans="7:41" x14ac:dyDescent="0.55000000000000004">
      <c r="N20" s="14"/>
      <c r="Q20" s="9"/>
      <c r="R20" s="15"/>
      <c r="AE20" s="17" t="s">
        <v>25</v>
      </c>
      <c r="AF20" s="22">
        <v>8</v>
      </c>
      <c r="AN20" s="17" t="s">
        <v>25</v>
      </c>
      <c r="AO20" s="22">
        <v>4</v>
      </c>
    </row>
    <row r="21" spans="7:41" x14ac:dyDescent="0.55000000000000004">
      <c r="N21" s="14"/>
      <c r="O21" s="47" t="s">
        <v>294</v>
      </c>
      <c r="P21" s="13" t="str">
        <f>IF(Q19&lt;41,"RIESGO BAJO",IF(Q19&lt;61,"RIESGO MODERADO",IF(Q19&gt;D11,"RIESGO ALTO")))</f>
        <v>RIESGO BAJO</v>
      </c>
      <c r="R21" s="15"/>
      <c r="AE21" s="17" t="s">
        <v>26</v>
      </c>
      <c r="AF21" s="22">
        <v>8</v>
      </c>
      <c r="AN21" s="17" t="s">
        <v>26</v>
      </c>
      <c r="AO21" s="22">
        <v>4</v>
      </c>
    </row>
    <row r="22" spans="7:41" x14ac:dyDescent="0.55000000000000004">
      <c r="N22" s="14"/>
      <c r="R22" s="15"/>
      <c r="AE22" s="17" t="s">
        <v>27</v>
      </c>
      <c r="AF22" s="22">
        <v>8</v>
      </c>
      <c r="AN22" s="17" t="s">
        <v>27</v>
      </c>
      <c r="AO22" s="22">
        <v>4</v>
      </c>
    </row>
    <row r="23" spans="7:41" x14ac:dyDescent="0.55000000000000004">
      <c r="N23" s="14"/>
      <c r="O23" s="47" t="s">
        <v>295</v>
      </c>
      <c r="P23" s="49"/>
      <c r="Q23" s="50"/>
      <c r="R23" s="51"/>
      <c r="AE23" s="17" t="s">
        <v>28</v>
      </c>
      <c r="AF23" s="22">
        <v>8</v>
      </c>
      <c r="AN23" s="17" t="s">
        <v>28</v>
      </c>
      <c r="AO23" s="22">
        <v>4</v>
      </c>
    </row>
    <row r="24" spans="7:41" ht="14.7" thickBot="1" x14ac:dyDescent="0.6">
      <c r="N24" s="52"/>
      <c r="O24" s="53" t="s">
        <v>296</v>
      </c>
      <c r="P24" s="54">
        <f ca="1">TODAY()</f>
        <v>45278</v>
      </c>
      <c r="Q24" s="54"/>
      <c r="R24" s="55"/>
      <c r="AE24" s="17" t="s">
        <v>29</v>
      </c>
      <c r="AF24" s="22">
        <v>20</v>
      </c>
      <c r="AN24" s="17" t="s">
        <v>29</v>
      </c>
      <c r="AO24" s="22">
        <v>10</v>
      </c>
    </row>
    <row r="25" spans="7:41" x14ac:dyDescent="0.55000000000000004">
      <c r="AE25" s="17" t="s">
        <v>31</v>
      </c>
      <c r="AF25" s="22">
        <v>8</v>
      </c>
      <c r="AN25" s="17" t="s">
        <v>31</v>
      </c>
      <c r="AO25" s="22">
        <v>4</v>
      </c>
    </row>
    <row r="26" spans="7:41" x14ac:dyDescent="0.55000000000000004">
      <c r="H26" s="8" t="s">
        <v>297</v>
      </c>
      <c r="P26" s="62" t="str">
        <f>VLOOKUP(P21,P27:Q$29,2,0)</f>
        <v>Z</v>
      </c>
      <c r="AE26" s="17" t="s">
        <v>32</v>
      </c>
      <c r="AF26" s="22">
        <v>8</v>
      </c>
      <c r="AN26" s="17" t="s">
        <v>32</v>
      </c>
      <c r="AO26" s="22">
        <v>4</v>
      </c>
    </row>
    <row r="27" spans="7:41" x14ac:dyDescent="0.55000000000000004">
      <c r="P27" t="s">
        <v>311</v>
      </c>
      <c r="Q27" t="s">
        <v>314</v>
      </c>
      <c r="AE27" s="17" t="s">
        <v>33</v>
      </c>
      <c r="AF27" s="22">
        <v>8</v>
      </c>
      <c r="AN27" s="17" t="s">
        <v>33</v>
      </c>
      <c r="AO27" s="22">
        <v>4</v>
      </c>
    </row>
    <row r="28" spans="7:41" x14ac:dyDescent="0.55000000000000004">
      <c r="P28" t="s">
        <v>312</v>
      </c>
      <c r="Q28" t="s">
        <v>315</v>
      </c>
      <c r="AE28" s="17" t="s">
        <v>34</v>
      </c>
      <c r="AF28" s="22">
        <v>8</v>
      </c>
      <c r="AN28" s="17" t="s">
        <v>34</v>
      </c>
      <c r="AO28" s="22">
        <v>4</v>
      </c>
    </row>
    <row r="29" spans="7:41" x14ac:dyDescent="0.55000000000000004">
      <c r="P29" t="s">
        <v>313</v>
      </c>
      <c r="Q29" t="s">
        <v>316</v>
      </c>
      <c r="AE29" s="17" t="s">
        <v>30</v>
      </c>
      <c r="AF29" s="22">
        <v>8</v>
      </c>
      <c r="AN29" s="17" t="s">
        <v>30</v>
      </c>
      <c r="AO29" s="22">
        <v>4</v>
      </c>
    </row>
    <row r="30" spans="7:41" x14ac:dyDescent="0.55000000000000004">
      <c r="AE30" s="17" t="s">
        <v>36</v>
      </c>
      <c r="AF30" s="22">
        <v>8</v>
      </c>
      <c r="AN30" s="17" t="s">
        <v>36</v>
      </c>
      <c r="AO30" s="22">
        <v>4</v>
      </c>
    </row>
    <row r="31" spans="7:41" x14ac:dyDescent="0.55000000000000004">
      <c r="AE31" s="17" t="s">
        <v>37</v>
      </c>
      <c r="AF31" s="22">
        <v>8</v>
      </c>
      <c r="AN31" s="17" t="s">
        <v>37</v>
      </c>
      <c r="AO31" s="22">
        <v>4</v>
      </c>
    </row>
    <row r="32" spans="7:41" x14ac:dyDescent="0.55000000000000004">
      <c r="AE32" s="17" t="s">
        <v>38</v>
      </c>
      <c r="AF32" s="22">
        <v>8</v>
      </c>
      <c r="AN32" s="17" t="s">
        <v>38</v>
      </c>
      <c r="AO32" s="22">
        <v>4</v>
      </c>
    </row>
    <row r="33" spans="31:41" x14ac:dyDescent="0.55000000000000004">
      <c r="AE33" s="17" t="s">
        <v>39</v>
      </c>
      <c r="AF33" s="22">
        <v>8</v>
      </c>
      <c r="AN33" s="17" t="s">
        <v>39</v>
      </c>
      <c r="AO33" s="22">
        <v>4</v>
      </c>
    </row>
    <row r="34" spans="31:41" x14ac:dyDescent="0.55000000000000004">
      <c r="AE34" s="17" t="s">
        <v>40</v>
      </c>
      <c r="AF34" s="22">
        <v>8</v>
      </c>
      <c r="AN34" s="17" t="s">
        <v>40</v>
      </c>
      <c r="AO34" s="22">
        <v>4</v>
      </c>
    </row>
    <row r="35" spans="31:41" x14ac:dyDescent="0.55000000000000004">
      <c r="AE35" s="17" t="s">
        <v>41</v>
      </c>
      <c r="AF35" s="22">
        <v>8</v>
      </c>
      <c r="AN35" s="17" t="s">
        <v>41</v>
      </c>
      <c r="AO35" s="22">
        <v>4</v>
      </c>
    </row>
    <row r="36" spans="31:41" x14ac:dyDescent="0.55000000000000004">
      <c r="AE36" s="17" t="s">
        <v>42</v>
      </c>
      <c r="AF36" s="22">
        <v>20</v>
      </c>
      <c r="AN36" s="17" t="s">
        <v>42</v>
      </c>
      <c r="AO36" s="22">
        <v>10</v>
      </c>
    </row>
    <row r="37" spans="31:41" x14ac:dyDescent="0.55000000000000004">
      <c r="AE37" s="17" t="s">
        <v>43</v>
      </c>
      <c r="AF37" s="22">
        <v>8</v>
      </c>
      <c r="AN37" s="17" t="s">
        <v>43</v>
      </c>
      <c r="AO37" s="22">
        <v>4</v>
      </c>
    </row>
    <row r="38" spans="31:41" x14ac:dyDescent="0.55000000000000004">
      <c r="AE38" s="17" t="s">
        <v>35</v>
      </c>
      <c r="AF38" s="22">
        <v>8</v>
      </c>
      <c r="AN38" s="17" t="s">
        <v>35</v>
      </c>
      <c r="AO38" s="22">
        <v>4</v>
      </c>
    </row>
    <row r="39" spans="31:41" x14ac:dyDescent="0.55000000000000004">
      <c r="AE39" s="17" t="s">
        <v>47</v>
      </c>
      <c r="AF39" s="22">
        <v>8</v>
      </c>
      <c r="AN39" s="17" t="s">
        <v>47</v>
      </c>
      <c r="AO39" s="22">
        <v>4</v>
      </c>
    </row>
    <row r="40" spans="31:41" x14ac:dyDescent="0.55000000000000004">
      <c r="AE40" s="17" t="s">
        <v>44</v>
      </c>
      <c r="AF40" s="22">
        <v>8</v>
      </c>
      <c r="AN40" s="17" t="s">
        <v>44</v>
      </c>
      <c r="AO40" s="22">
        <v>4</v>
      </c>
    </row>
    <row r="41" spans="31:41" x14ac:dyDescent="0.55000000000000004">
      <c r="AE41" s="17" t="s">
        <v>45</v>
      </c>
      <c r="AF41" s="22">
        <v>20</v>
      </c>
      <c r="AN41" s="17" t="s">
        <v>45</v>
      </c>
      <c r="AO41" s="22">
        <v>10</v>
      </c>
    </row>
    <row r="42" spans="31:41" x14ac:dyDescent="0.55000000000000004">
      <c r="AE42" s="17" t="s">
        <v>46</v>
      </c>
      <c r="AF42" s="22">
        <v>8</v>
      </c>
      <c r="AN42" s="17" t="s">
        <v>46</v>
      </c>
      <c r="AO42" s="22">
        <v>4</v>
      </c>
    </row>
    <row r="43" spans="31:41" x14ac:dyDescent="0.55000000000000004">
      <c r="AE43" s="17" t="s">
        <v>50</v>
      </c>
      <c r="AF43" s="22">
        <v>8</v>
      </c>
      <c r="AN43" s="17" t="s">
        <v>50</v>
      </c>
      <c r="AO43" s="22">
        <v>4</v>
      </c>
    </row>
    <row r="44" spans="31:41" x14ac:dyDescent="0.55000000000000004">
      <c r="AE44" s="17" t="s">
        <v>51</v>
      </c>
      <c r="AF44" s="22">
        <v>8</v>
      </c>
      <c r="AN44" s="17" t="s">
        <v>51</v>
      </c>
      <c r="AO44" s="22">
        <v>4</v>
      </c>
    </row>
    <row r="45" spans="31:41" x14ac:dyDescent="0.55000000000000004">
      <c r="AE45" s="17" t="s">
        <v>52</v>
      </c>
      <c r="AF45" s="22">
        <v>8</v>
      </c>
      <c r="AN45" s="17" t="s">
        <v>52</v>
      </c>
      <c r="AO45" s="22">
        <v>4</v>
      </c>
    </row>
    <row r="46" spans="31:41" x14ac:dyDescent="0.55000000000000004">
      <c r="AE46" s="17" t="s">
        <v>64</v>
      </c>
      <c r="AF46" s="22">
        <v>8</v>
      </c>
      <c r="AN46" s="17" t="s">
        <v>64</v>
      </c>
      <c r="AO46" s="22">
        <v>4</v>
      </c>
    </row>
    <row r="47" spans="31:41" x14ac:dyDescent="0.55000000000000004">
      <c r="AE47" s="17" t="s">
        <v>232</v>
      </c>
      <c r="AF47" s="22">
        <v>8</v>
      </c>
      <c r="AN47" s="17" t="s">
        <v>232</v>
      </c>
      <c r="AO47" s="22">
        <v>4</v>
      </c>
    </row>
    <row r="48" spans="31:41" x14ac:dyDescent="0.55000000000000004">
      <c r="AE48" s="17" t="s">
        <v>55</v>
      </c>
      <c r="AF48" s="22">
        <v>8</v>
      </c>
      <c r="AN48" s="17" t="s">
        <v>55</v>
      </c>
      <c r="AO48" s="22">
        <v>4</v>
      </c>
    </row>
    <row r="49" spans="31:41" x14ac:dyDescent="0.55000000000000004">
      <c r="AE49" s="17" t="s">
        <v>56</v>
      </c>
      <c r="AF49" s="22">
        <v>8</v>
      </c>
      <c r="AN49" s="17" t="s">
        <v>56</v>
      </c>
      <c r="AO49" s="22">
        <v>4</v>
      </c>
    </row>
    <row r="50" spans="31:41" x14ac:dyDescent="0.55000000000000004">
      <c r="AE50" s="17" t="s">
        <v>325</v>
      </c>
      <c r="AF50" s="22">
        <v>8</v>
      </c>
      <c r="AN50" s="17" t="s">
        <v>325</v>
      </c>
      <c r="AO50" s="22">
        <v>4</v>
      </c>
    </row>
    <row r="51" spans="31:41" x14ac:dyDescent="0.55000000000000004">
      <c r="AE51" s="17" t="s">
        <v>326</v>
      </c>
      <c r="AF51" s="22">
        <v>8</v>
      </c>
      <c r="AN51" s="17" t="s">
        <v>326</v>
      </c>
      <c r="AO51" s="22">
        <v>4</v>
      </c>
    </row>
    <row r="52" spans="31:41" x14ac:dyDescent="0.55000000000000004">
      <c r="AE52" s="17" t="s">
        <v>61</v>
      </c>
      <c r="AF52" s="22">
        <v>8</v>
      </c>
      <c r="AN52" s="17" t="s">
        <v>61</v>
      </c>
      <c r="AO52" s="22">
        <v>4</v>
      </c>
    </row>
    <row r="53" spans="31:41" x14ac:dyDescent="0.55000000000000004">
      <c r="AE53" s="17" t="s">
        <v>60</v>
      </c>
      <c r="AF53" s="22">
        <v>8</v>
      </c>
      <c r="AN53" s="17" t="s">
        <v>60</v>
      </c>
      <c r="AO53" s="22">
        <v>4</v>
      </c>
    </row>
    <row r="54" spans="31:41" x14ac:dyDescent="0.55000000000000004">
      <c r="AE54" s="17" t="s">
        <v>62</v>
      </c>
      <c r="AF54" s="22">
        <v>20</v>
      </c>
      <c r="AN54" s="17" t="s">
        <v>62</v>
      </c>
      <c r="AO54" s="22">
        <v>10</v>
      </c>
    </row>
    <row r="55" spans="31:41" x14ac:dyDescent="0.55000000000000004">
      <c r="AE55" s="17" t="s">
        <v>63</v>
      </c>
      <c r="AF55" s="22">
        <v>8</v>
      </c>
      <c r="AN55" s="17" t="s">
        <v>63</v>
      </c>
      <c r="AO55" s="22">
        <v>4</v>
      </c>
    </row>
    <row r="56" spans="31:41" x14ac:dyDescent="0.55000000000000004">
      <c r="AE56" s="17" t="s">
        <v>66</v>
      </c>
      <c r="AF56" s="22">
        <v>8</v>
      </c>
      <c r="AN56" s="17" t="s">
        <v>66</v>
      </c>
      <c r="AO56" s="22">
        <v>4</v>
      </c>
    </row>
    <row r="57" spans="31:41" x14ac:dyDescent="0.55000000000000004">
      <c r="AE57" s="17" t="s">
        <v>67</v>
      </c>
      <c r="AF57" s="22">
        <v>8</v>
      </c>
      <c r="AN57" s="17" t="s">
        <v>67</v>
      </c>
      <c r="AO57" s="22">
        <v>4</v>
      </c>
    </row>
    <row r="58" spans="31:41" x14ac:dyDescent="0.55000000000000004">
      <c r="AE58" s="17" t="s">
        <v>68</v>
      </c>
      <c r="AF58" s="22">
        <v>8</v>
      </c>
      <c r="AN58" s="17" t="s">
        <v>68</v>
      </c>
      <c r="AO58" s="22">
        <v>4</v>
      </c>
    </row>
    <row r="59" spans="31:41" x14ac:dyDescent="0.55000000000000004">
      <c r="AE59" s="17" t="s">
        <v>69</v>
      </c>
      <c r="AF59" s="22">
        <v>8</v>
      </c>
      <c r="AN59" s="17" t="s">
        <v>69</v>
      </c>
      <c r="AO59" s="22">
        <v>4</v>
      </c>
    </row>
    <row r="60" spans="31:41" x14ac:dyDescent="0.55000000000000004">
      <c r="AE60" s="17" t="s">
        <v>71</v>
      </c>
      <c r="AF60" s="22">
        <v>8</v>
      </c>
      <c r="AN60" s="17" t="s">
        <v>71</v>
      </c>
      <c r="AO60" s="22">
        <v>4</v>
      </c>
    </row>
    <row r="61" spans="31:41" x14ac:dyDescent="0.55000000000000004">
      <c r="AE61" s="17" t="s">
        <v>72</v>
      </c>
      <c r="AF61" s="22">
        <v>8</v>
      </c>
      <c r="AN61" s="17" t="s">
        <v>72</v>
      </c>
      <c r="AO61" s="22">
        <v>4</v>
      </c>
    </row>
    <row r="62" spans="31:41" x14ac:dyDescent="0.55000000000000004">
      <c r="AE62" s="17" t="s">
        <v>73</v>
      </c>
      <c r="AF62" s="22">
        <v>8</v>
      </c>
      <c r="AN62" s="17" t="s">
        <v>73</v>
      </c>
      <c r="AO62" s="22">
        <v>4</v>
      </c>
    </row>
    <row r="63" spans="31:41" x14ac:dyDescent="0.55000000000000004">
      <c r="AE63" s="17" t="s">
        <v>226</v>
      </c>
      <c r="AF63" s="22">
        <v>20</v>
      </c>
      <c r="AN63" s="17" t="s">
        <v>226</v>
      </c>
      <c r="AO63" s="22">
        <v>10</v>
      </c>
    </row>
    <row r="64" spans="31:41" x14ac:dyDescent="0.55000000000000004">
      <c r="AE64" s="17" t="s">
        <v>75</v>
      </c>
      <c r="AF64" s="22">
        <v>8</v>
      </c>
      <c r="AN64" s="17" t="s">
        <v>75</v>
      </c>
      <c r="AO64" s="22">
        <v>4</v>
      </c>
    </row>
    <row r="65" spans="31:41" x14ac:dyDescent="0.55000000000000004">
      <c r="AE65" s="17" t="s">
        <v>196</v>
      </c>
      <c r="AF65" s="22">
        <v>8</v>
      </c>
      <c r="AN65" s="17" t="s">
        <v>196</v>
      </c>
      <c r="AO65" s="22">
        <v>4</v>
      </c>
    </row>
    <row r="66" spans="31:41" x14ac:dyDescent="0.55000000000000004">
      <c r="AE66" s="17" t="s">
        <v>197</v>
      </c>
      <c r="AF66" s="22">
        <v>8</v>
      </c>
      <c r="AN66" s="17" t="s">
        <v>197</v>
      </c>
      <c r="AO66" s="22">
        <v>4</v>
      </c>
    </row>
    <row r="67" spans="31:41" x14ac:dyDescent="0.55000000000000004">
      <c r="AE67" s="17" t="s">
        <v>202</v>
      </c>
      <c r="AF67" s="22">
        <v>8</v>
      </c>
      <c r="AN67" s="17" t="s">
        <v>202</v>
      </c>
      <c r="AO67" s="22">
        <v>4</v>
      </c>
    </row>
    <row r="68" spans="31:41" x14ac:dyDescent="0.55000000000000004">
      <c r="AE68" s="17" t="s">
        <v>228</v>
      </c>
      <c r="AF68" s="22">
        <v>8</v>
      </c>
      <c r="AN68" s="17" t="s">
        <v>228</v>
      </c>
      <c r="AO68" s="22">
        <v>4</v>
      </c>
    </row>
    <row r="69" spans="31:41" x14ac:dyDescent="0.55000000000000004">
      <c r="AE69" s="17" t="s">
        <v>76</v>
      </c>
      <c r="AF69" s="22">
        <v>8</v>
      </c>
      <c r="AN69" s="17" t="s">
        <v>76</v>
      </c>
      <c r="AO69" s="22">
        <v>4</v>
      </c>
    </row>
    <row r="70" spans="31:41" x14ac:dyDescent="0.55000000000000004">
      <c r="AE70" s="17" t="s">
        <v>77</v>
      </c>
      <c r="AF70" s="22">
        <v>8</v>
      </c>
      <c r="AN70" s="17" t="s">
        <v>77</v>
      </c>
      <c r="AO70" s="22">
        <v>4</v>
      </c>
    </row>
    <row r="71" spans="31:41" x14ac:dyDescent="0.55000000000000004">
      <c r="AE71" s="17" t="s">
        <v>182</v>
      </c>
      <c r="AF71" s="22">
        <v>8</v>
      </c>
      <c r="AN71" s="17" t="s">
        <v>182</v>
      </c>
      <c r="AO71" s="22">
        <v>4</v>
      </c>
    </row>
    <row r="72" spans="31:41" x14ac:dyDescent="0.55000000000000004">
      <c r="AE72" s="17" t="s">
        <v>174</v>
      </c>
      <c r="AF72" s="22">
        <v>8</v>
      </c>
      <c r="AN72" s="17" t="s">
        <v>174</v>
      </c>
      <c r="AO72" s="22">
        <v>4</v>
      </c>
    </row>
    <row r="73" spans="31:41" x14ac:dyDescent="0.55000000000000004">
      <c r="AE73" s="17" t="s">
        <v>81</v>
      </c>
      <c r="AF73" s="22">
        <v>20</v>
      </c>
      <c r="AN73" s="17" t="s">
        <v>81</v>
      </c>
      <c r="AO73" s="22">
        <v>10</v>
      </c>
    </row>
    <row r="74" spans="31:41" x14ac:dyDescent="0.55000000000000004">
      <c r="AE74" s="17" t="s">
        <v>80</v>
      </c>
      <c r="AF74" s="22">
        <v>8</v>
      </c>
      <c r="AN74" s="17" t="s">
        <v>80</v>
      </c>
      <c r="AO74" s="22">
        <v>4</v>
      </c>
    </row>
    <row r="75" spans="31:41" x14ac:dyDescent="0.55000000000000004">
      <c r="AE75" s="17" t="s">
        <v>82</v>
      </c>
      <c r="AF75" s="22">
        <v>8</v>
      </c>
      <c r="AN75" s="17" t="s">
        <v>82</v>
      </c>
      <c r="AO75" s="22">
        <v>4</v>
      </c>
    </row>
    <row r="76" spans="31:41" x14ac:dyDescent="0.55000000000000004">
      <c r="AE76" s="17" t="s">
        <v>86</v>
      </c>
      <c r="AF76" s="22">
        <v>8</v>
      </c>
      <c r="AN76" s="17" t="s">
        <v>86</v>
      </c>
      <c r="AO76" s="22">
        <v>4</v>
      </c>
    </row>
    <row r="77" spans="31:41" x14ac:dyDescent="0.55000000000000004">
      <c r="AE77" s="17" t="s">
        <v>87</v>
      </c>
      <c r="AF77" s="22">
        <v>8</v>
      </c>
      <c r="AN77" s="17" t="s">
        <v>87</v>
      </c>
      <c r="AO77" s="22">
        <v>4</v>
      </c>
    </row>
    <row r="78" spans="31:41" x14ac:dyDescent="0.55000000000000004">
      <c r="AE78" s="17" t="s">
        <v>88</v>
      </c>
      <c r="AF78" s="22">
        <v>8</v>
      </c>
      <c r="AN78" s="17" t="s">
        <v>88</v>
      </c>
      <c r="AO78" s="22">
        <v>4</v>
      </c>
    </row>
    <row r="79" spans="31:41" x14ac:dyDescent="0.55000000000000004">
      <c r="AE79" s="17" t="s">
        <v>90</v>
      </c>
      <c r="AF79" s="22">
        <v>8</v>
      </c>
      <c r="AN79" s="17" t="s">
        <v>90</v>
      </c>
      <c r="AO79" s="22">
        <v>4</v>
      </c>
    </row>
    <row r="80" spans="31:41" x14ac:dyDescent="0.55000000000000004">
      <c r="AE80" s="17" t="s">
        <v>91</v>
      </c>
      <c r="AF80" s="22">
        <v>20</v>
      </c>
      <c r="AN80" s="17" t="s">
        <v>91</v>
      </c>
      <c r="AO80" s="22">
        <v>10</v>
      </c>
    </row>
    <row r="81" spans="31:41" x14ac:dyDescent="0.55000000000000004">
      <c r="AE81" s="17" t="s">
        <v>94</v>
      </c>
      <c r="AF81" s="22">
        <v>8</v>
      </c>
      <c r="AN81" s="17" t="s">
        <v>94</v>
      </c>
      <c r="AO81" s="22">
        <v>4</v>
      </c>
    </row>
    <row r="82" spans="31:41" x14ac:dyDescent="0.55000000000000004">
      <c r="AE82" s="17" t="s">
        <v>92</v>
      </c>
      <c r="AF82" s="22">
        <v>8</v>
      </c>
      <c r="AN82" s="17" t="s">
        <v>92</v>
      </c>
      <c r="AO82" s="22">
        <v>4</v>
      </c>
    </row>
    <row r="83" spans="31:41" x14ac:dyDescent="0.55000000000000004">
      <c r="AE83" s="17" t="s">
        <v>93</v>
      </c>
      <c r="AF83" s="22">
        <v>8</v>
      </c>
      <c r="AN83" s="17" t="s">
        <v>93</v>
      </c>
      <c r="AO83" s="22">
        <v>4</v>
      </c>
    </row>
    <row r="84" spans="31:41" x14ac:dyDescent="0.55000000000000004">
      <c r="AE84" s="17" t="s">
        <v>95</v>
      </c>
      <c r="AF84" s="22">
        <v>8</v>
      </c>
      <c r="AN84" s="17" t="s">
        <v>95</v>
      </c>
      <c r="AO84" s="22">
        <v>4</v>
      </c>
    </row>
    <row r="85" spans="31:41" x14ac:dyDescent="0.55000000000000004">
      <c r="AE85" s="17" t="s">
        <v>96</v>
      </c>
      <c r="AF85" s="22">
        <v>8</v>
      </c>
      <c r="AN85" s="17" t="s">
        <v>96</v>
      </c>
      <c r="AO85" s="22">
        <v>4</v>
      </c>
    </row>
    <row r="86" spans="31:41" x14ac:dyDescent="0.55000000000000004">
      <c r="AE86" s="17" t="s">
        <v>97</v>
      </c>
      <c r="AF86" s="22">
        <v>8</v>
      </c>
      <c r="AN86" s="17" t="s">
        <v>97</v>
      </c>
      <c r="AO86" s="22">
        <v>4</v>
      </c>
    </row>
    <row r="87" spans="31:41" x14ac:dyDescent="0.55000000000000004">
      <c r="AE87" s="17" t="s">
        <v>83</v>
      </c>
      <c r="AF87" s="22">
        <v>8</v>
      </c>
      <c r="AN87" s="17" t="s">
        <v>83</v>
      </c>
      <c r="AO87" s="22">
        <v>4</v>
      </c>
    </row>
    <row r="88" spans="31:41" x14ac:dyDescent="0.55000000000000004">
      <c r="AE88" s="17" t="s">
        <v>99</v>
      </c>
      <c r="AF88" s="22">
        <v>8</v>
      </c>
      <c r="AN88" s="17" t="s">
        <v>99</v>
      </c>
      <c r="AO88" s="22">
        <v>4</v>
      </c>
    </row>
    <row r="89" spans="31:41" x14ac:dyDescent="0.55000000000000004">
      <c r="AE89" s="17" t="s">
        <v>74</v>
      </c>
      <c r="AF89" s="22">
        <v>8</v>
      </c>
      <c r="AN89" s="17" t="s">
        <v>74</v>
      </c>
      <c r="AO89" s="22">
        <v>4</v>
      </c>
    </row>
    <row r="90" spans="31:41" x14ac:dyDescent="0.55000000000000004">
      <c r="AE90" s="17" t="s">
        <v>100</v>
      </c>
      <c r="AF90" s="22">
        <v>8</v>
      </c>
      <c r="AN90" s="17" t="s">
        <v>100</v>
      </c>
      <c r="AO90" s="22">
        <v>4</v>
      </c>
    </row>
    <row r="91" spans="31:41" x14ac:dyDescent="0.55000000000000004">
      <c r="AE91" s="17" t="s">
        <v>101</v>
      </c>
      <c r="AF91" s="22">
        <v>20</v>
      </c>
      <c r="AN91" s="17" t="s">
        <v>101</v>
      </c>
      <c r="AO91" s="22">
        <v>10</v>
      </c>
    </row>
    <row r="92" spans="31:41" x14ac:dyDescent="0.55000000000000004">
      <c r="AE92" s="17" t="s">
        <v>102</v>
      </c>
      <c r="AF92" s="22">
        <v>8</v>
      </c>
      <c r="AN92" s="17" t="s">
        <v>102</v>
      </c>
      <c r="AO92" s="22">
        <v>4</v>
      </c>
    </row>
    <row r="93" spans="31:41" x14ac:dyDescent="0.55000000000000004">
      <c r="AE93" s="17" t="s">
        <v>103</v>
      </c>
      <c r="AF93" s="22">
        <v>8</v>
      </c>
      <c r="AN93" s="17" t="s">
        <v>103</v>
      </c>
      <c r="AO93" s="22">
        <v>4</v>
      </c>
    </row>
    <row r="94" spans="31:41" x14ac:dyDescent="0.55000000000000004">
      <c r="AE94" s="17" t="s">
        <v>104</v>
      </c>
      <c r="AF94" s="22">
        <v>8</v>
      </c>
      <c r="AN94" s="17" t="s">
        <v>104</v>
      </c>
      <c r="AO94" s="22">
        <v>4</v>
      </c>
    </row>
    <row r="95" spans="31:41" x14ac:dyDescent="0.55000000000000004">
      <c r="AE95" s="17" t="s">
        <v>106</v>
      </c>
      <c r="AF95" s="22">
        <v>8</v>
      </c>
      <c r="AN95" s="17" t="s">
        <v>106</v>
      </c>
      <c r="AO95" s="22">
        <v>4</v>
      </c>
    </row>
    <row r="96" spans="31:41" x14ac:dyDescent="0.55000000000000004">
      <c r="AE96" s="17" t="s">
        <v>107</v>
      </c>
      <c r="AF96" s="22">
        <v>8</v>
      </c>
      <c r="AN96" s="17" t="s">
        <v>107</v>
      </c>
      <c r="AO96" s="22">
        <v>4</v>
      </c>
    </row>
    <row r="97" spans="31:41" x14ac:dyDescent="0.55000000000000004">
      <c r="AE97" s="17" t="s">
        <v>324</v>
      </c>
      <c r="AF97" s="22">
        <v>8</v>
      </c>
      <c r="AN97" s="17" t="s">
        <v>324</v>
      </c>
      <c r="AO97" s="22">
        <v>4</v>
      </c>
    </row>
    <row r="98" spans="31:41" x14ac:dyDescent="0.55000000000000004">
      <c r="AE98" s="17" t="s">
        <v>108</v>
      </c>
      <c r="AF98" s="22">
        <v>8</v>
      </c>
      <c r="AN98" s="17" t="s">
        <v>108</v>
      </c>
      <c r="AO98" s="22">
        <v>4</v>
      </c>
    </row>
    <row r="99" spans="31:41" x14ac:dyDescent="0.55000000000000004">
      <c r="AE99" s="17" t="s">
        <v>109</v>
      </c>
      <c r="AF99" s="22">
        <v>8</v>
      </c>
      <c r="AN99" s="17" t="s">
        <v>109</v>
      </c>
      <c r="AO99" s="22">
        <v>4</v>
      </c>
    </row>
    <row r="100" spans="31:41" x14ac:dyDescent="0.55000000000000004">
      <c r="AE100" s="17" t="s">
        <v>53</v>
      </c>
      <c r="AF100" s="22">
        <v>8</v>
      </c>
      <c r="AN100" s="17" t="s">
        <v>53</v>
      </c>
      <c r="AO100" s="22">
        <v>4</v>
      </c>
    </row>
    <row r="101" spans="31:41" x14ac:dyDescent="0.55000000000000004">
      <c r="AE101" s="17" t="s">
        <v>175</v>
      </c>
      <c r="AF101" s="22">
        <v>8</v>
      </c>
      <c r="AN101" s="17" t="s">
        <v>175</v>
      </c>
      <c r="AO101" s="22">
        <v>4</v>
      </c>
    </row>
    <row r="102" spans="31:41" x14ac:dyDescent="0.55000000000000004">
      <c r="AE102" s="17" t="s">
        <v>105</v>
      </c>
      <c r="AF102" s="22">
        <v>8</v>
      </c>
      <c r="AN102" s="17" t="s">
        <v>105</v>
      </c>
      <c r="AO102" s="22">
        <v>4</v>
      </c>
    </row>
    <row r="103" spans="31:41" x14ac:dyDescent="0.55000000000000004">
      <c r="AE103" s="17" t="s">
        <v>48</v>
      </c>
      <c r="AF103" s="22">
        <v>20</v>
      </c>
      <c r="AN103" s="17" t="s">
        <v>48</v>
      </c>
      <c r="AO103" s="22">
        <v>10</v>
      </c>
    </row>
    <row r="104" spans="31:41" x14ac:dyDescent="0.55000000000000004">
      <c r="AE104" s="17" t="s">
        <v>54</v>
      </c>
      <c r="AF104" s="22">
        <v>8</v>
      </c>
      <c r="AN104" s="17" t="s">
        <v>54</v>
      </c>
      <c r="AO104" s="22">
        <v>4</v>
      </c>
    </row>
    <row r="105" spans="31:41" x14ac:dyDescent="0.55000000000000004">
      <c r="AE105" s="17" t="s">
        <v>59</v>
      </c>
      <c r="AF105" s="22">
        <v>8</v>
      </c>
      <c r="AN105" s="17" t="s">
        <v>59</v>
      </c>
      <c r="AO105" s="22">
        <v>4</v>
      </c>
    </row>
    <row r="106" spans="31:41" x14ac:dyDescent="0.55000000000000004">
      <c r="AE106" s="17" t="s">
        <v>79</v>
      </c>
      <c r="AF106" s="22">
        <v>8</v>
      </c>
      <c r="AN106" s="17" t="s">
        <v>79</v>
      </c>
      <c r="AO106" s="22">
        <v>4</v>
      </c>
    </row>
    <row r="107" spans="31:41" x14ac:dyDescent="0.55000000000000004">
      <c r="AE107" s="17" t="s">
        <v>78</v>
      </c>
      <c r="AF107" s="22">
        <v>8</v>
      </c>
      <c r="AN107" s="17" t="s">
        <v>78</v>
      </c>
      <c r="AO107" s="22">
        <v>4</v>
      </c>
    </row>
    <row r="108" spans="31:41" x14ac:dyDescent="0.55000000000000004">
      <c r="AE108" s="17" t="s">
        <v>138</v>
      </c>
      <c r="AF108" s="22">
        <v>8</v>
      </c>
      <c r="AN108" s="17" t="s">
        <v>138</v>
      </c>
      <c r="AO108" s="22">
        <v>4</v>
      </c>
    </row>
    <row r="109" spans="31:41" x14ac:dyDescent="0.55000000000000004">
      <c r="AE109" s="17" t="s">
        <v>198</v>
      </c>
      <c r="AF109" s="22">
        <v>8</v>
      </c>
      <c r="AN109" s="17" t="s">
        <v>198</v>
      </c>
      <c r="AO109" s="22">
        <v>4</v>
      </c>
    </row>
    <row r="110" spans="31:41" x14ac:dyDescent="0.55000000000000004">
      <c r="AE110" s="17" t="s">
        <v>222</v>
      </c>
      <c r="AF110" s="22">
        <v>8</v>
      </c>
      <c r="AN110" s="17" t="s">
        <v>222</v>
      </c>
      <c r="AO110" s="22">
        <v>4</v>
      </c>
    </row>
    <row r="111" spans="31:41" x14ac:dyDescent="0.55000000000000004">
      <c r="AE111" s="17" t="s">
        <v>236</v>
      </c>
      <c r="AF111" s="22">
        <v>8</v>
      </c>
      <c r="AN111" s="17" t="s">
        <v>236</v>
      </c>
      <c r="AO111" s="22">
        <v>4</v>
      </c>
    </row>
    <row r="112" spans="31:41" x14ac:dyDescent="0.55000000000000004">
      <c r="AE112" s="17" t="s">
        <v>235</v>
      </c>
      <c r="AF112" s="22">
        <v>8</v>
      </c>
      <c r="AN112" s="17" t="s">
        <v>235</v>
      </c>
      <c r="AO112" s="22">
        <v>4</v>
      </c>
    </row>
    <row r="113" spans="31:41" x14ac:dyDescent="0.55000000000000004">
      <c r="AE113" s="17" t="s">
        <v>110</v>
      </c>
      <c r="AF113" s="22">
        <v>8</v>
      </c>
      <c r="AN113" s="17" t="s">
        <v>110</v>
      </c>
      <c r="AO113" s="22">
        <v>4</v>
      </c>
    </row>
    <row r="114" spans="31:41" x14ac:dyDescent="0.55000000000000004">
      <c r="AE114" s="17" t="s">
        <v>111</v>
      </c>
      <c r="AF114" s="22">
        <v>8</v>
      </c>
      <c r="AN114" s="17" t="s">
        <v>111</v>
      </c>
      <c r="AO114" s="22">
        <v>4</v>
      </c>
    </row>
    <row r="115" spans="31:41" x14ac:dyDescent="0.55000000000000004">
      <c r="AE115" s="17" t="s">
        <v>112</v>
      </c>
      <c r="AF115" s="22">
        <v>20</v>
      </c>
      <c r="AN115" s="17" t="s">
        <v>112</v>
      </c>
      <c r="AO115" s="22">
        <v>10</v>
      </c>
    </row>
    <row r="116" spans="31:41" x14ac:dyDescent="0.55000000000000004">
      <c r="AE116" s="17" t="s">
        <v>113</v>
      </c>
      <c r="AF116" s="22">
        <v>8</v>
      </c>
      <c r="AN116" s="17" t="s">
        <v>113</v>
      </c>
      <c r="AO116" s="22">
        <v>4</v>
      </c>
    </row>
    <row r="117" spans="31:41" x14ac:dyDescent="0.55000000000000004">
      <c r="AE117" s="17" t="s">
        <v>114</v>
      </c>
      <c r="AF117" s="22">
        <v>20</v>
      </c>
      <c r="AN117" s="17" t="s">
        <v>114</v>
      </c>
      <c r="AO117" s="22">
        <v>10</v>
      </c>
    </row>
    <row r="118" spans="31:41" x14ac:dyDescent="0.55000000000000004">
      <c r="AE118" s="17" t="s">
        <v>115</v>
      </c>
      <c r="AF118" s="22">
        <v>8</v>
      </c>
      <c r="AN118" s="17" t="s">
        <v>115</v>
      </c>
      <c r="AO118" s="22">
        <v>4</v>
      </c>
    </row>
    <row r="119" spans="31:41" x14ac:dyDescent="0.55000000000000004">
      <c r="AE119" s="17" t="s">
        <v>116</v>
      </c>
      <c r="AF119" s="22">
        <v>8</v>
      </c>
      <c r="AN119" s="17" t="s">
        <v>116</v>
      </c>
      <c r="AO119" s="22">
        <v>4</v>
      </c>
    </row>
    <row r="120" spans="31:41" x14ac:dyDescent="0.55000000000000004">
      <c r="AE120" s="17" t="s">
        <v>120</v>
      </c>
      <c r="AF120" s="22">
        <v>8</v>
      </c>
      <c r="AN120" s="17" t="s">
        <v>120</v>
      </c>
      <c r="AO120" s="22">
        <v>4</v>
      </c>
    </row>
    <row r="121" spans="31:41" x14ac:dyDescent="0.55000000000000004">
      <c r="AE121" s="17" t="s">
        <v>117</v>
      </c>
      <c r="AF121" s="22">
        <v>8</v>
      </c>
      <c r="AN121" s="17" t="s">
        <v>117</v>
      </c>
      <c r="AO121" s="22">
        <v>4</v>
      </c>
    </row>
    <row r="122" spans="31:41" x14ac:dyDescent="0.55000000000000004">
      <c r="AE122" s="17" t="s">
        <v>118</v>
      </c>
      <c r="AF122" s="22">
        <v>8</v>
      </c>
      <c r="AN122" s="17" t="s">
        <v>118</v>
      </c>
      <c r="AO122" s="22">
        <v>4</v>
      </c>
    </row>
    <row r="123" spans="31:41" x14ac:dyDescent="0.55000000000000004">
      <c r="AE123" s="17" t="s">
        <v>119</v>
      </c>
      <c r="AF123" s="22">
        <v>8</v>
      </c>
      <c r="AN123" s="17" t="s">
        <v>119</v>
      </c>
      <c r="AO123" s="22">
        <v>4</v>
      </c>
    </row>
    <row r="124" spans="31:41" x14ac:dyDescent="0.55000000000000004">
      <c r="AE124" s="17" t="s">
        <v>121</v>
      </c>
      <c r="AF124" s="22">
        <v>8</v>
      </c>
      <c r="AN124" s="17" t="s">
        <v>121</v>
      </c>
      <c r="AO124" s="22">
        <v>4</v>
      </c>
    </row>
    <row r="125" spans="31:41" x14ac:dyDescent="0.55000000000000004">
      <c r="AE125" s="17" t="s">
        <v>124</v>
      </c>
      <c r="AF125" s="22">
        <v>8</v>
      </c>
      <c r="AN125" s="17" t="s">
        <v>124</v>
      </c>
      <c r="AO125" s="22">
        <v>4</v>
      </c>
    </row>
    <row r="126" spans="31:41" x14ac:dyDescent="0.55000000000000004">
      <c r="AE126" s="17" t="s">
        <v>122</v>
      </c>
      <c r="AF126" s="22">
        <v>8</v>
      </c>
      <c r="AN126" s="17" t="s">
        <v>122</v>
      </c>
      <c r="AO126" s="22">
        <v>4</v>
      </c>
    </row>
    <row r="127" spans="31:41" x14ac:dyDescent="0.55000000000000004">
      <c r="AE127" s="17" t="s">
        <v>123</v>
      </c>
      <c r="AF127" s="22">
        <v>8</v>
      </c>
      <c r="AN127" s="17" t="s">
        <v>123</v>
      </c>
      <c r="AO127" s="22">
        <v>4</v>
      </c>
    </row>
    <row r="128" spans="31:41" x14ac:dyDescent="0.55000000000000004">
      <c r="AE128" s="17" t="s">
        <v>125</v>
      </c>
      <c r="AF128" s="22">
        <v>8</v>
      </c>
      <c r="AN128" s="17" t="s">
        <v>125</v>
      </c>
      <c r="AO128" s="22">
        <v>4</v>
      </c>
    </row>
    <row r="129" spans="31:41" x14ac:dyDescent="0.55000000000000004">
      <c r="AE129" s="17" t="s">
        <v>126</v>
      </c>
      <c r="AF129" s="22">
        <v>8</v>
      </c>
      <c r="AN129" s="17" t="s">
        <v>126</v>
      </c>
      <c r="AO129" s="22">
        <v>4</v>
      </c>
    </row>
    <row r="130" spans="31:41" x14ac:dyDescent="0.55000000000000004">
      <c r="AE130" s="17" t="s">
        <v>127</v>
      </c>
      <c r="AF130" s="22">
        <v>8</v>
      </c>
      <c r="AN130" s="17" t="s">
        <v>127</v>
      </c>
      <c r="AO130" s="22">
        <v>4</v>
      </c>
    </row>
    <row r="131" spans="31:41" x14ac:dyDescent="0.55000000000000004">
      <c r="AE131" s="17" t="s">
        <v>128</v>
      </c>
      <c r="AF131" s="22">
        <v>8</v>
      </c>
      <c r="AN131" s="17" t="s">
        <v>128</v>
      </c>
      <c r="AO131" s="22">
        <v>4</v>
      </c>
    </row>
    <row r="132" spans="31:41" x14ac:dyDescent="0.55000000000000004">
      <c r="AE132" s="17" t="s">
        <v>129</v>
      </c>
      <c r="AF132" s="22">
        <v>8</v>
      </c>
      <c r="AN132" s="17" t="s">
        <v>129</v>
      </c>
      <c r="AO132" s="22">
        <v>4</v>
      </c>
    </row>
    <row r="133" spans="31:41" x14ac:dyDescent="0.55000000000000004">
      <c r="AE133" s="17" t="s">
        <v>130</v>
      </c>
      <c r="AF133" s="22">
        <v>8</v>
      </c>
      <c r="AN133" s="17" t="s">
        <v>130</v>
      </c>
      <c r="AO133" s="22">
        <v>4</v>
      </c>
    </row>
    <row r="134" spans="31:41" x14ac:dyDescent="0.55000000000000004">
      <c r="AE134" s="17" t="s">
        <v>131</v>
      </c>
      <c r="AF134" s="22">
        <v>8</v>
      </c>
      <c r="AN134" s="17" t="s">
        <v>131</v>
      </c>
      <c r="AO134" s="22">
        <v>4</v>
      </c>
    </row>
    <row r="135" spans="31:41" x14ac:dyDescent="0.55000000000000004">
      <c r="AE135" s="17" t="s">
        <v>132</v>
      </c>
      <c r="AF135" s="22">
        <v>8</v>
      </c>
      <c r="AN135" s="17" t="s">
        <v>132</v>
      </c>
      <c r="AO135" s="22">
        <v>4</v>
      </c>
    </row>
    <row r="136" spans="31:41" x14ac:dyDescent="0.55000000000000004">
      <c r="AE136" s="17" t="s">
        <v>134</v>
      </c>
      <c r="AF136" s="22">
        <v>8</v>
      </c>
      <c r="AN136" s="17" t="s">
        <v>134</v>
      </c>
      <c r="AO136" s="22">
        <v>4</v>
      </c>
    </row>
    <row r="137" spans="31:41" x14ac:dyDescent="0.55000000000000004">
      <c r="AE137" s="17" t="s">
        <v>133</v>
      </c>
      <c r="AF137" s="22">
        <v>8</v>
      </c>
      <c r="AN137" s="17" t="s">
        <v>133</v>
      </c>
      <c r="AO137" s="22">
        <v>4</v>
      </c>
    </row>
    <row r="138" spans="31:41" x14ac:dyDescent="0.55000000000000004">
      <c r="AE138" s="17" t="s">
        <v>135</v>
      </c>
      <c r="AF138" s="22">
        <v>8</v>
      </c>
      <c r="AN138" s="17" t="s">
        <v>135</v>
      </c>
      <c r="AO138" s="22">
        <v>4</v>
      </c>
    </row>
    <row r="139" spans="31:41" x14ac:dyDescent="0.55000000000000004">
      <c r="AE139" s="17" t="s">
        <v>136</v>
      </c>
      <c r="AF139" s="22">
        <v>20</v>
      </c>
      <c r="AN139" s="17" t="s">
        <v>136</v>
      </c>
      <c r="AO139" s="22">
        <v>10</v>
      </c>
    </row>
    <row r="140" spans="31:41" x14ac:dyDescent="0.55000000000000004">
      <c r="AE140" s="17" t="s">
        <v>137</v>
      </c>
      <c r="AF140" s="22">
        <v>8</v>
      </c>
      <c r="AN140" s="17" t="s">
        <v>137</v>
      </c>
      <c r="AO140" s="22">
        <v>4</v>
      </c>
    </row>
    <row r="141" spans="31:41" x14ac:dyDescent="0.55000000000000004">
      <c r="AE141" s="17" t="s">
        <v>164</v>
      </c>
      <c r="AF141" s="22">
        <v>8</v>
      </c>
      <c r="AN141" s="17" t="s">
        <v>164</v>
      </c>
      <c r="AO141" s="22">
        <v>4</v>
      </c>
    </row>
    <row r="142" spans="31:41" x14ac:dyDescent="0.55000000000000004">
      <c r="AE142" s="17" t="s">
        <v>150</v>
      </c>
      <c r="AF142" s="22">
        <v>8</v>
      </c>
      <c r="AN142" s="17" t="s">
        <v>150</v>
      </c>
      <c r="AO142" s="22">
        <v>4</v>
      </c>
    </row>
    <row r="143" spans="31:41" x14ac:dyDescent="0.55000000000000004">
      <c r="AE143" s="17" t="s">
        <v>139</v>
      </c>
      <c r="AF143" s="22">
        <v>8</v>
      </c>
      <c r="AN143" s="17" t="s">
        <v>139</v>
      </c>
      <c r="AO143" s="22">
        <v>4</v>
      </c>
    </row>
    <row r="144" spans="31:41" x14ac:dyDescent="0.55000000000000004">
      <c r="AE144" s="17" t="s">
        <v>141</v>
      </c>
      <c r="AF144" s="22">
        <v>8</v>
      </c>
      <c r="AN144" s="17" t="s">
        <v>141</v>
      </c>
      <c r="AO144" s="22">
        <v>4</v>
      </c>
    </row>
    <row r="145" spans="31:41" x14ac:dyDescent="0.55000000000000004">
      <c r="AE145" s="17" t="s">
        <v>140</v>
      </c>
      <c r="AF145" s="22">
        <v>8</v>
      </c>
      <c r="AN145" s="17" t="s">
        <v>140</v>
      </c>
      <c r="AO145" s="22">
        <v>4</v>
      </c>
    </row>
    <row r="146" spans="31:41" x14ac:dyDescent="0.55000000000000004">
      <c r="AE146" s="17" t="s">
        <v>142</v>
      </c>
      <c r="AF146" s="22">
        <v>8</v>
      </c>
      <c r="AN146" s="17" t="s">
        <v>142</v>
      </c>
      <c r="AO146" s="22">
        <v>4</v>
      </c>
    </row>
    <row r="147" spans="31:41" x14ac:dyDescent="0.55000000000000004">
      <c r="AE147" s="17" t="s">
        <v>143</v>
      </c>
      <c r="AF147" s="22">
        <v>8</v>
      </c>
      <c r="AN147" s="17" t="s">
        <v>143</v>
      </c>
      <c r="AO147" s="22">
        <v>4</v>
      </c>
    </row>
    <row r="148" spans="31:41" x14ac:dyDescent="0.55000000000000004">
      <c r="AE148" s="17" t="s">
        <v>144</v>
      </c>
      <c r="AF148" s="22">
        <v>8</v>
      </c>
      <c r="AN148" s="17" t="s">
        <v>144</v>
      </c>
      <c r="AO148" s="22">
        <v>4</v>
      </c>
    </row>
    <row r="149" spans="31:41" x14ac:dyDescent="0.55000000000000004">
      <c r="AE149" s="17" t="s">
        <v>145</v>
      </c>
      <c r="AF149" s="22">
        <v>8</v>
      </c>
      <c r="AN149" s="17" t="s">
        <v>145</v>
      </c>
      <c r="AO149" s="22">
        <v>4</v>
      </c>
    </row>
    <row r="150" spans="31:41" x14ac:dyDescent="0.55000000000000004">
      <c r="AE150" s="17" t="s">
        <v>146</v>
      </c>
      <c r="AF150" s="22">
        <v>8</v>
      </c>
      <c r="AN150" s="17" t="s">
        <v>146</v>
      </c>
      <c r="AO150" s="22">
        <v>4</v>
      </c>
    </row>
    <row r="151" spans="31:41" x14ac:dyDescent="0.55000000000000004">
      <c r="AE151" s="17" t="s">
        <v>147</v>
      </c>
      <c r="AF151" s="22">
        <v>8</v>
      </c>
      <c r="AN151" s="17" t="s">
        <v>147</v>
      </c>
      <c r="AO151" s="22">
        <v>4</v>
      </c>
    </row>
    <row r="152" spans="31:41" x14ac:dyDescent="0.55000000000000004">
      <c r="AE152" s="17" t="s">
        <v>148</v>
      </c>
      <c r="AF152" s="22">
        <v>8</v>
      </c>
      <c r="AN152" s="17" t="s">
        <v>148</v>
      </c>
      <c r="AO152" s="22">
        <v>4</v>
      </c>
    </row>
    <row r="153" spans="31:41" x14ac:dyDescent="0.55000000000000004">
      <c r="AE153" s="17" t="s">
        <v>149</v>
      </c>
      <c r="AF153" s="22">
        <v>8</v>
      </c>
      <c r="AN153" s="17" t="s">
        <v>149</v>
      </c>
      <c r="AO153" s="22">
        <v>4</v>
      </c>
    </row>
    <row r="154" spans="31:41" x14ac:dyDescent="0.55000000000000004">
      <c r="AE154" s="17" t="s">
        <v>151</v>
      </c>
      <c r="AF154" s="22">
        <v>20</v>
      </c>
      <c r="AN154" s="17" t="s">
        <v>151</v>
      </c>
      <c r="AO154" s="22">
        <v>10</v>
      </c>
    </row>
    <row r="155" spans="31:41" x14ac:dyDescent="0.55000000000000004">
      <c r="AE155" s="17" t="s">
        <v>152</v>
      </c>
      <c r="AF155" s="22">
        <v>8</v>
      </c>
      <c r="AN155" s="17" t="s">
        <v>152</v>
      </c>
      <c r="AO155" s="22">
        <v>4</v>
      </c>
    </row>
    <row r="156" spans="31:41" x14ac:dyDescent="0.55000000000000004">
      <c r="AE156" s="17" t="s">
        <v>153</v>
      </c>
      <c r="AF156" s="22">
        <v>8</v>
      </c>
      <c r="AN156" s="17" t="s">
        <v>153</v>
      </c>
      <c r="AO156" s="22">
        <v>4</v>
      </c>
    </row>
    <row r="157" spans="31:41" x14ac:dyDescent="0.55000000000000004">
      <c r="AE157" s="17" t="s">
        <v>154</v>
      </c>
      <c r="AF157" s="22">
        <v>8</v>
      </c>
      <c r="AN157" s="17" t="s">
        <v>154</v>
      </c>
      <c r="AO157" s="22">
        <v>4</v>
      </c>
    </row>
    <row r="158" spans="31:41" x14ac:dyDescent="0.55000000000000004">
      <c r="AE158" s="17" t="s">
        <v>155</v>
      </c>
      <c r="AF158" s="22">
        <v>8</v>
      </c>
      <c r="AN158" s="17" t="s">
        <v>155</v>
      </c>
      <c r="AO158" s="22">
        <v>4</v>
      </c>
    </row>
    <row r="159" spans="31:41" x14ac:dyDescent="0.55000000000000004">
      <c r="AE159" s="17" t="s">
        <v>160</v>
      </c>
      <c r="AF159" s="22">
        <v>8</v>
      </c>
      <c r="AN159" s="17" t="s">
        <v>160</v>
      </c>
      <c r="AO159" s="22">
        <v>4</v>
      </c>
    </row>
    <row r="160" spans="31:41" x14ac:dyDescent="0.55000000000000004">
      <c r="AE160" s="17" t="s">
        <v>161</v>
      </c>
      <c r="AF160" s="22">
        <v>20</v>
      </c>
      <c r="AN160" s="17" t="s">
        <v>161</v>
      </c>
      <c r="AO160" s="22">
        <v>10</v>
      </c>
    </row>
    <row r="161" spans="31:41" x14ac:dyDescent="0.55000000000000004">
      <c r="AE161" s="17" t="s">
        <v>162</v>
      </c>
      <c r="AF161" s="22">
        <v>8</v>
      </c>
      <c r="AN161" s="17" t="s">
        <v>162</v>
      </c>
      <c r="AO161" s="22">
        <v>4</v>
      </c>
    </row>
    <row r="162" spans="31:41" x14ac:dyDescent="0.55000000000000004">
      <c r="AE162" s="17" t="s">
        <v>163</v>
      </c>
      <c r="AF162" s="22">
        <v>8</v>
      </c>
      <c r="AN162" s="17" t="s">
        <v>163</v>
      </c>
      <c r="AO162" s="22">
        <v>4</v>
      </c>
    </row>
    <row r="163" spans="31:41" x14ac:dyDescent="0.55000000000000004">
      <c r="AE163" s="17" t="s">
        <v>165</v>
      </c>
      <c r="AF163" s="22">
        <v>8</v>
      </c>
      <c r="AN163" s="17" t="s">
        <v>165</v>
      </c>
      <c r="AO163" s="22">
        <v>4</v>
      </c>
    </row>
    <row r="164" spans="31:41" x14ac:dyDescent="0.55000000000000004">
      <c r="AE164" s="17" t="s">
        <v>158</v>
      </c>
      <c r="AF164" s="22">
        <v>8</v>
      </c>
      <c r="AN164" s="17" t="s">
        <v>158</v>
      </c>
      <c r="AO164" s="22">
        <v>4</v>
      </c>
    </row>
    <row r="165" spans="31:41" x14ac:dyDescent="0.55000000000000004">
      <c r="AE165" s="17" t="s">
        <v>159</v>
      </c>
      <c r="AF165" s="22">
        <v>8</v>
      </c>
      <c r="AN165" s="17" t="s">
        <v>159</v>
      </c>
      <c r="AO165" s="22">
        <v>4</v>
      </c>
    </row>
    <row r="166" spans="31:41" x14ac:dyDescent="0.55000000000000004">
      <c r="AE166" s="17" t="s">
        <v>166</v>
      </c>
      <c r="AF166" s="22">
        <v>8</v>
      </c>
      <c r="AN166" s="17" t="s">
        <v>166</v>
      </c>
      <c r="AO166" s="22">
        <v>4</v>
      </c>
    </row>
    <row r="167" spans="31:41" x14ac:dyDescent="0.55000000000000004">
      <c r="AE167" s="17" t="s">
        <v>156</v>
      </c>
      <c r="AF167" s="22">
        <v>8</v>
      </c>
      <c r="AN167" s="17" t="s">
        <v>156</v>
      </c>
      <c r="AO167" s="22">
        <v>4</v>
      </c>
    </row>
    <row r="168" spans="31:41" x14ac:dyDescent="0.55000000000000004">
      <c r="AE168" s="17" t="s">
        <v>167</v>
      </c>
      <c r="AF168" s="22">
        <v>8</v>
      </c>
      <c r="AN168" s="17" t="s">
        <v>167</v>
      </c>
      <c r="AO168" s="22">
        <v>4</v>
      </c>
    </row>
    <row r="169" spans="31:41" x14ac:dyDescent="0.55000000000000004">
      <c r="AE169" s="17" t="s">
        <v>168</v>
      </c>
      <c r="AF169" s="22">
        <v>8</v>
      </c>
      <c r="AN169" s="17" t="s">
        <v>168</v>
      </c>
      <c r="AO169" s="22">
        <v>4</v>
      </c>
    </row>
    <row r="170" spans="31:41" x14ac:dyDescent="0.55000000000000004">
      <c r="AE170" s="17" t="s">
        <v>170</v>
      </c>
      <c r="AF170" s="22">
        <v>20</v>
      </c>
      <c r="AN170" s="17" t="s">
        <v>170</v>
      </c>
      <c r="AO170" s="22">
        <v>10</v>
      </c>
    </row>
    <row r="171" spans="31:41" x14ac:dyDescent="0.55000000000000004">
      <c r="AE171" s="17" t="s">
        <v>171</v>
      </c>
      <c r="AF171" s="22">
        <v>8</v>
      </c>
      <c r="AN171" s="17" t="s">
        <v>171</v>
      </c>
      <c r="AO171" s="22">
        <v>4</v>
      </c>
    </row>
    <row r="172" spans="31:41" x14ac:dyDescent="0.55000000000000004">
      <c r="AE172" s="17" t="s">
        <v>172</v>
      </c>
      <c r="AF172" s="22">
        <v>8</v>
      </c>
      <c r="AN172" s="17" t="s">
        <v>172</v>
      </c>
      <c r="AO172" s="22">
        <v>4</v>
      </c>
    </row>
    <row r="173" spans="31:41" x14ac:dyDescent="0.55000000000000004">
      <c r="AE173" s="17" t="s">
        <v>173</v>
      </c>
      <c r="AF173" s="22">
        <v>8</v>
      </c>
      <c r="AN173" s="17" t="s">
        <v>173</v>
      </c>
      <c r="AO173" s="22">
        <v>4</v>
      </c>
    </row>
    <row r="174" spans="31:41" x14ac:dyDescent="0.55000000000000004">
      <c r="AE174" s="17" t="s">
        <v>84</v>
      </c>
      <c r="AF174" s="22">
        <v>8</v>
      </c>
      <c r="AN174" s="17" t="s">
        <v>84</v>
      </c>
      <c r="AO174" s="22">
        <v>4</v>
      </c>
    </row>
    <row r="175" spans="31:41" x14ac:dyDescent="0.55000000000000004">
      <c r="AE175" s="17" t="s">
        <v>176</v>
      </c>
      <c r="AF175" s="22">
        <v>8</v>
      </c>
      <c r="AN175" s="17" t="s">
        <v>176</v>
      </c>
      <c r="AO175" s="22">
        <v>4</v>
      </c>
    </row>
    <row r="176" spans="31:41" x14ac:dyDescent="0.55000000000000004">
      <c r="AE176" s="17" t="s">
        <v>177</v>
      </c>
      <c r="AF176" s="22">
        <v>8</v>
      </c>
      <c r="AN176" s="17" t="s">
        <v>177</v>
      </c>
      <c r="AO176" s="22">
        <v>4</v>
      </c>
    </row>
    <row r="177" spans="31:41" x14ac:dyDescent="0.55000000000000004">
      <c r="AE177" s="17" t="s">
        <v>178</v>
      </c>
      <c r="AF177" s="22">
        <v>8</v>
      </c>
      <c r="AN177" s="17" t="s">
        <v>178</v>
      </c>
      <c r="AO177" s="22">
        <v>4</v>
      </c>
    </row>
    <row r="178" spans="31:41" x14ac:dyDescent="0.55000000000000004">
      <c r="AE178" s="17" t="s">
        <v>179</v>
      </c>
      <c r="AF178" s="22">
        <v>8</v>
      </c>
      <c r="AN178" s="17" t="s">
        <v>179</v>
      </c>
      <c r="AO178" s="22">
        <v>4</v>
      </c>
    </row>
    <row r="179" spans="31:41" x14ac:dyDescent="0.55000000000000004">
      <c r="AE179" s="17" t="s">
        <v>227</v>
      </c>
      <c r="AF179" s="22">
        <v>8</v>
      </c>
      <c r="AN179" s="17" t="s">
        <v>227</v>
      </c>
      <c r="AO179" s="22">
        <v>4</v>
      </c>
    </row>
    <row r="180" spans="31:41" x14ac:dyDescent="0.55000000000000004">
      <c r="AE180" s="17" t="s">
        <v>49</v>
      </c>
      <c r="AF180" s="22">
        <v>8</v>
      </c>
      <c r="AN180" s="17" t="s">
        <v>49</v>
      </c>
      <c r="AO180" s="22">
        <v>4</v>
      </c>
    </row>
    <row r="181" spans="31:41" x14ac:dyDescent="0.55000000000000004">
      <c r="AE181" s="17" t="s">
        <v>65</v>
      </c>
      <c r="AF181" s="22">
        <v>8</v>
      </c>
      <c r="AN181" s="17" t="s">
        <v>65</v>
      </c>
      <c r="AO181" s="22">
        <v>4</v>
      </c>
    </row>
    <row r="182" spans="31:41" x14ac:dyDescent="0.55000000000000004">
      <c r="AE182" s="17" t="s">
        <v>58</v>
      </c>
      <c r="AF182" s="22">
        <v>20</v>
      </c>
      <c r="AN182" s="17" t="s">
        <v>58</v>
      </c>
      <c r="AO182" s="22">
        <v>10</v>
      </c>
    </row>
    <row r="183" spans="31:41" x14ac:dyDescent="0.55000000000000004">
      <c r="AE183" s="17" t="s">
        <v>57</v>
      </c>
      <c r="AF183" s="22">
        <v>8</v>
      </c>
      <c r="AN183" s="17" t="s">
        <v>57</v>
      </c>
      <c r="AO183" s="22">
        <v>4</v>
      </c>
    </row>
    <row r="184" spans="31:41" x14ac:dyDescent="0.55000000000000004">
      <c r="AE184" s="17" t="s">
        <v>98</v>
      </c>
      <c r="AF184" s="22">
        <v>8</v>
      </c>
      <c r="AN184" s="17" t="s">
        <v>98</v>
      </c>
      <c r="AO184" s="22">
        <v>4</v>
      </c>
    </row>
    <row r="185" spans="31:41" x14ac:dyDescent="0.55000000000000004">
      <c r="AE185" s="17" t="s">
        <v>180</v>
      </c>
      <c r="AF185" s="22">
        <v>8</v>
      </c>
      <c r="AN185" s="17" t="s">
        <v>180</v>
      </c>
      <c r="AO185" s="22">
        <v>4</v>
      </c>
    </row>
    <row r="186" spans="31:41" x14ac:dyDescent="0.55000000000000004">
      <c r="AE186" s="17" t="s">
        <v>183</v>
      </c>
      <c r="AF186" s="22">
        <v>8</v>
      </c>
      <c r="AN186" s="17" t="s">
        <v>183</v>
      </c>
      <c r="AO186" s="22">
        <v>4</v>
      </c>
    </row>
    <row r="187" spans="31:41" x14ac:dyDescent="0.55000000000000004">
      <c r="AE187" s="17" t="s">
        <v>181</v>
      </c>
      <c r="AF187" s="22">
        <v>8</v>
      </c>
      <c r="AN187" s="17" t="s">
        <v>181</v>
      </c>
      <c r="AO187" s="22">
        <v>4</v>
      </c>
    </row>
    <row r="188" spans="31:41" x14ac:dyDescent="0.55000000000000004">
      <c r="AE188" s="17" t="s">
        <v>238</v>
      </c>
      <c r="AF188" s="22">
        <v>8</v>
      </c>
      <c r="AN188" s="17" t="s">
        <v>238</v>
      </c>
      <c r="AO188" s="22">
        <v>4</v>
      </c>
    </row>
    <row r="189" spans="31:41" x14ac:dyDescent="0.55000000000000004">
      <c r="AE189" s="17" t="s">
        <v>14</v>
      </c>
      <c r="AF189" s="22">
        <v>8</v>
      </c>
      <c r="AN189" s="17" t="s">
        <v>14</v>
      </c>
      <c r="AO189" s="22">
        <v>4</v>
      </c>
    </row>
    <row r="190" spans="31:41" x14ac:dyDescent="0.55000000000000004">
      <c r="AE190" s="17" t="s">
        <v>187</v>
      </c>
      <c r="AF190" s="22">
        <v>8</v>
      </c>
      <c r="AN190" s="17" t="s">
        <v>187</v>
      </c>
      <c r="AO190" s="22">
        <v>4</v>
      </c>
    </row>
    <row r="191" spans="31:41" x14ac:dyDescent="0.55000000000000004">
      <c r="AE191" s="17" t="s">
        <v>184</v>
      </c>
      <c r="AF191" s="22">
        <v>8</v>
      </c>
      <c r="AN191" s="17" t="s">
        <v>184</v>
      </c>
      <c r="AO191" s="22">
        <v>4</v>
      </c>
    </row>
    <row r="192" spans="31:41" x14ac:dyDescent="0.55000000000000004">
      <c r="AE192" s="17" t="s">
        <v>188</v>
      </c>
      <c r="AF192" s="22">
        <v>8</v>
      </c>
      <c r="AN192" s="17" t="s">
        <v>188</v>
      </c>
      <c r="AO192" s="22">
        <v>4</v>
      </c>
    </row>
    <row r="193" spans="31:41" x14ac:dyDescent="0.55000000000000004">
      <c r="AE193" s="17" t="s">
        <v>186</v>
      </c>
      <c r="AF193" s="22">
        <v>8</v>
      </c>
      <c r="AN193" s="17" t="s">
        <v>186</v>
      </c>
      <c r="AO193" s="22">
        <v>4</v>
      </c>
    </row>
    <row r="194" spans="31:41" x14ac:dyDescent="0.55000000000000004">
      <c r="AE194" s="17" t="s">
        <v>185</v>
      </c>
      <c r="AF194" s="22">
        <v>8</v>
      </c>
      <c r="AN194" s="17" t="s">
        <v>185</v>
      </c>
      <c r="AO194" s="22">
        <v>4</v>
      </c>
    </row>
    <row r="195" spans="31:41" x14ac:dyDescent="0.55000000000000004">
      <c r="AE195" s="17" t="s">
        <v>189</v>
      </c>
      <c r="AF195" s="22">
        <v>8</v>
      </c>
      <c r="AN195" s="17" t="s">
        <v>189</v>
      </c>
      <c r="AO195" s="22">
        <v>4</v>
      </c>
    </row>
    <row r="196" spans="31:41" x14ac:dyDescent="0.55000000000000004">
      <c r="AE196" s="17" t="s">
        <v>191</v>
      </c>
      <c r="AF196" s="22">
        <v>20</v>
      </c>
      <c r="AN196" s="17" t="s">
        <v>191</v>
      </c>
      <c r="AO196" s="22">
        <v>10</v>
      </c>
    </row>
    <row r="197" spans="31:41" x14ac:dyDescent="0.55000000000000004">
      <c r="AE197" s="17" t="s">
        <v>192</v>
      </c>
      <c r="AF197" s="22">
        <v>8</v>
      </c>
      <c r="AN197" s="17" t="s">
        <v>192</v>
      </c>
      <c r="AO197" s="22">
        <v>4</v>
      </c>
    </row>
    <row r="198" spans="31:41" x14ac:dyDescent="0.55000000000000004">
      <c r="AE198" s="17" t="s">
        <v>193</v>
      </c>
      <c r="AF198" s="22">
        <v>8</v>
      </c>
      <c r="AN198" s="17" t="s">
        <v>193</v>
      </c>
      <c r="AO198" s="22">
        <v>4</v>
      </c>
    </row>
    <row r="199" spans="31:41" x14ac:dyDescent="0.55000000000000004">
      <c r="AE199" s="17" t="s">
        <v>194</v>
      </c>
      <c r="AF199" s="22">
        <v>8</v>
      </c>
      <c r="AN199" s="17" t="s">
        <v>194</v>
      </c>
      <c r="AO199" s="22">
        <v>4</v>
      </c>
    </row>
    <row r="200" spans="31:41" x14ac:dyDescent="0.55000000000000004">
      <c r="AE200" s="17" t="s">
        <v>195</v>
      </c>
      <c r="AF200" s="22">
        <v>8</v>
      </c>
      <c r="AN200" s="17" t="s">
        <v>195</v>
      </c>
      <c r="AO200" s="22">
        <v>4</v>
      </c>
    </row>
    <row r="201" spans="31:41" x14ac:dyDescent="0.55000000000000004">
      <c r="AE201" s="17" t="s">
        <v>209</v>
      </c>
      <c r="AF201" s="22">
        <v>20</v>
      </c>
      <c r="AN201" s="17" t="s">
        <v>209</v>
      </c>
      <c r="AO201" s="22">
        <v>10</v>
      </c>
    </row>
    <row r="202" spans="31:41" x14ac:dyDescent="0.55000000000000004">
      <c r="AE202" s="17" t="s">
        <v>199</v>
      </c>
      <c r="AF202" s="22">
        <v>8</v>
      </c>
      <c r="AN202" s="17" t="s">
        <v>199</v>
      </c>
      <c r="AO202" s="22">
        <v>4</v>
      </c>
    </row>
    <row r="203" spans="31:41" x14ac:dyDescent="0.55000000000000004">
      <c r="AE203" s="17" t="s">
        <v>203</v>
      </c>
      <c r="AF203" s="22">
        <v>8</v>
      </c>
      <c r="AN203" s="17" t="s">
        <v>203</v>
      </c>
      <c r="AO203" s="22">
        <v>4</v>
      </c>
    </row>
    <row r="204" spans="31:41" x14ac:dyDescent="0.55000000000000004">
      <c r="AE204" s="17" t="s">
        <v>206</v>
      </c>
      <c r="AF204" s="22">
        <v>8</v>
      </c>
      <c r="AN204" s="17" t="s">
        <v>206</v>
      </c>
      <c r="AO204" s="22">
        <v>4</v>
      </c>
    </row>
    <row r="205" spans="31:41" x14ac:dyDescent="0.55000000000000004">
      <c r="AE205" s="17" t="s">
        <v>200</v>
      </c>
      <c r="AF205" s="22">
        <v>20</v>
      </c>
      <c r="AN205" s="17" t="s">
        <v>200</v>
      </c>
      <c r="AO205" s="22">
        <v>10</v>
      </c>
    </row>
    <row r="206" spans="31:41" x14ac:dyDescent="0.55000000000000004">
      <c r="AE206" s="17" t="s">
        <v>201</v>
      </c>
      <c r="AF206" s="22">
        <v>20</v>
      </c>
      <c r="AN206" s="17" t="s">
        <v>201</v>
      </c>
      <c r="AO206" s="22">
        <v>10</v>
      </c>
    </row>
    <row r="207" spans="31:41" x14ac:dyDescent="0.55000000000000004">
      <c r="AE207" s="17" t="s">
        <v>204</v>
      </c>
      <c r="AF207" s="22">
        <v>8</v>
      </c>
      <c r="AN207" s="17" t="s">
        <v>204</v>
      </c>
      <c r="AO207" s="22">
        <v>4</v>
      </c>
    </row>
    <row r="208" spans="31:41" x14ac:dyDescent="0.55000000000000004">
      <c r="AE208" s="17" t="s">
        <v>207</v>
      </c>
      <c r="AF208" s="22">
        <v>8</v>
      </c>
      <c r="AN208" s="17" t="s">
        <v>207</v>
      </c>
      <c r="AO208" s="22">
        <v>4</v>
      </c>
    </row>
    <row r="209" spans="31:41" x14ac:dyDescent="0.55000000000000004">
      <c r="AE209" s="17" t="s">
        <v>208</v>
      </c>
      <c r="AF209" s="22">
        <v>8</v>
      </c>
      <c r="AN209" s="17" t="s">
        <v>208</v>
      </c>
      <c r="AO209" s="22">
        <v>4</v>
      </c>
    </row>
    <row r="210" spans="31:41" x14ac:dyDescent="0.55000000000000004">
      <c r="AE210" s="17" t="s">
        <v>205</v>
      </c>
      <c r="AF210" s="22">
        <v>8</v>
      </c>
      <c r="AN210" s="17" t="s">
        <v>205</v>
      </c>
      <c r="AO210" s="22">
        <v>4</v>
      </c>
    </row>
    <row r="211" spans="31:41" x14ac:dyDescent="0.55000000000000004">
      <c r="AE211" s="17" t="s">
        <v>210</v>
      </c>
      <c r="AF211" s="22">
        <v>8</v>
      </c>
      <c r="AN211" s="17" t="s">
        <v>210</v>
      </c>
      <c r="AO211" s="22">
        <v>4</v>
      </c>
    </row>
    <row r="212" spans="31:41" x14ac:dyDescent="0.55000000000000004">
      <c r="AE212" s="17" t="s">
        <v>212</v>
      </c>
      <c r="AF212" s="22">
        <v>8</v>
      </c>
      <c r="AN212" s="17" t="s">
        <v>212</v>
      </c>
      <c r="AO212" s="22">
        <v>4</v>
      </c>
    </row>
    <row r="213" spans="31:41" x14ac:dyDescent="0.55000000000000004">
      <c r="AE213" s="17" t="s">
        <v>323</v>
      </c>
      <c r="AF213" s="22">
        <v>8</v>
      </c>
      <c r="AN213" s="17" t="s">
        <v>323</v>
      </c>
      <c r="AO213" s="22">
        <v>4</v>
      </c>
    </row>
    <row r="214" spans="31:41" x14ac:dyDescent="0.55000000000000004">
      <c r="AE214" s="17" t="s">
        <v>211</v>
      </c>
      <c r="AF214" s="22">
        <v>20</v>
      </c>
      <c r="AN214" s="17" t="s">
        <v>211</v>
      </c>
      <c r="AO214" s="22">
        <v>10</v>
      </c>
    </row>
    <row r="215" spans="31:41" x14ac:dyDescent="0.55000000000000004">
      <c r="AE215" s="17" t="s">
        <v>169</v>
      </c>
      <c r="AF215" s="22">
        <v>8</v>
      </c>
      <c r="AN215" s="17" t="s">
        <v>169</v>
      </c>
      <c r="AO215" s="22">
        <v>4</v>
      </c>
    </row>
    <row r="216" spans="31:41" x14ac:dyDescent="0.55000000000000004">
      <c r="AE216" s="17" t="s">
        <v>213</v>
      </c>
      <c r="AF216" s="22">
        <v>8</v>
      </c>
      <c r="AN216" s="17" t="s">
        <v>213</v>
      </c>
      <c r="AO216" s="22">
        <v>4</v>
      </c>
    </row>
    <row r="217" spans="31:41" x14ac:dyDescent="0.55000000000000004">
      <c r="AE217" s="17" t="s">
        <v>85</v>
      </c>
      <c r="AF217" s="22">
        <v>8</v>
      </c>
      <c r="AN217" s="17" t="s">
        <v>85</v>
      </c>
      <c r="AO217" s="22">
        <v>4</v>
      </c>
    </row>
    <row r="218" spans="31:41" x14ac:dyDescent="0.55000000000000004">
      <c r="AE218" s="17" t="s">
        <v>70</v>
      </c>
      <c r="AF218" s="22">
        <v>8</v>
      </c>
      <c r="AN218" s="17" t="s">
        <v>70</v>
      </c>
      <c r="AO218" s="22">
        <v>4</v>
      </c>
    </row>
    <row r="219" spans="31:41" x14ac:dyDescent="0.55000000000000004">
      <c r="AE219" s="17" t="s">
        <v>214</v>
      </c>
      <c r="AF219" s="22">
        <v>8</v>
      </c>
      <c r="AN219" s="17" t="s">
        <v>214</v>
      </c>
      <c r="AO219" s="22">
        <v>4</v>
      </c>
    </row>
    <row r="220" spans="31:41" x14ac:dyDescent="0.55000000000000004">
      <c r="AE220" s="17" t="s">
        <v>215</v>
      </c>
      <c r="AF220" s="22">
        <v>8</v>
      </c>
      <c r="AN220" s="17" t="s">
        <v>215</v>
      </c>
      <c r="AO220" s="22">
        <v>4</v>
      </c>
    </row>
    <row r="221" spans="31:41" x14ac:dyDescent="0.55000000000000004">
      <c r="AE221" s="17" t="s">
        <v>216</v>
      </c>
      <c r="AF221" s="22">
        <v>8</v>
      </c>
      <c r="AN221" s="17" t="s">
        <v>216</v>
      </c>
      <c r="AO221" s="22">
        <v>4</v>
      </c>
    </row>
    <row r="222" spans="31:41" x14ac:dyDescent="0.55000000000000004">
      <c r="AE222" s="17" t="s">
        <v>217</v>
      </c>
      <c r="AF222" s="22">
        <v>8</v>
      </c>
      <c r="AN222" s="17" t="s">
        <v>217</v>
      </c>
      <c r="AO222" s="22">
        <v>4</v>
      </c>
    </row>
    <row r="223" spans="31:41" x14ac:dyDescent="0.55000000000000004">
      <c r="AE223" s="17" t="s">
        <v>218</v>
      </c>
      <c r="AF223" s="22">
        <v>8</v>
      </c>
      <c r="AN223" s="17" t="s">
        <v>218</v>
      </c>
      <c r="AO223" s="22">
        <v>4</v>
      </c>
    </row>
    <row r="224" spans="31:41" x14ac:dyDescent="0.55000000000000004">
      <c r="AE224" s="17" t="s">
        <v>219</v>
      </c>
      <c r="AF224" s="22">
        <v>8</v>
      </c>
      <c r="AN224" s="17" t="s">
        <v>219</v>
      </c>
      <c r="AO224" s="22">
        <v>4</v>
      </c>
    </row>
    <row r="225" spans="31:41" x14ac:dyDescent="0.55000000000000004">
      <c r="AE225" s="17" t="s">
        <v>221</v>
      </c>
      <c r="AF225" s="22">
        <v>8</v>
      </c>
      <c r="AN225" s="17" t="s">
        <v>221</v>
      </c>
      <c r="AO225" s="22">
        <v>4</v>
      </c>
    </row>
    <row r="226" spans="31:41" x14ac:dyDescent="0.55000000000000004">
      <c r="AE226" s="17" t="s">
        <v>220</v>
      </c>
      <c r="AF226" s="22">
        <v>20</v>
      </c>
      <c r="AN226" s="17" t="s">
        <v>220</v>
      </c>
      <c r="AO226" s="22">
        <v>10</v>
      </c>
    </row>
    <row r="227" spans="31:41" x14ac:dyDescent="0.55000000000000004">
      <c r="AE227" s="17" t="s">
        <v>223</v>
      </c>
      <c r="AF227" s="22">
        <v>8</v>
      </c>
      <c r="AN227" s="17" t="s">
        <v>223</v>
      </c>
      <c r="AO227" s="22">
        <v>4</v>
      </c>
    </row>
    <row r="228" spans="31:41" x14ac:dyDescent="0.55000000000000004">
      <c r="AE228" s="17" t="s">
        <v>225</v>
      </c>
      <c r="AF228" s="22">
        <v>8</v>
      </c>
      <c r="AN228" s="17" t="s">
        <v>225</v>
      </c>
      <c r="AO228" s="22">
        <v>4</v>
      </c>
    </row>
    <row r="229" spans="31:41" x14ac:dyDescent="0.55000000000000004">
      <c r="AE229" s="17" t="s">
        <v>224</v>
      </c>
      <c r="AF229" s="22">
        <v>8</v>
      </c>
      <c r="AN229" s="17" t="s">
        <v>224</v>
      </c>
      <c r="AO229" s="22">
        <v>4</v>
      </c>
    </row>
    <row r="230" spans="31:41" x14ac:dyDescent="0.55000000000000004">
      <c r="AE230" s="17" t="s">
        <v>229</v>
      </c>
      <c r="AF230" s="22">
        <v>8</v>
      </c>
      <c r="AN230" s="17" t="s">
        <v>229</v>
      </c>
      <c r="AO230" s="22">
        <v>4</v>
      </c>
    </row>
    <row r="231" spans="31:41" x14ac:dyDescent="0.55000000000000004">
      <c r="AE231" s="17" t="s">
        <v>230</v>
      </c>
      <c r="AF231" s="22">
        <v>8</v>
      </c>
      <c r="AN231" s="17" t="s">
        <v>230</v>
      </c>
      <c r="AO231" s="22">
        <v>4</v>
      </c>
    </row>
    <row r="232" spans="31:41" x14ac:dyDescent="0.55000000000000004">
      <c r="AE232" s="17" t="s">
        <v>231</v>
      </c>
      <c r="AF232" s="22">
        <v>8</v>
      </c>
      <c r="AN232" s="17" t="s">
        <v>231</v>
      </c>
      <c r="AO232" s="22">
        <v>4</v>
      </c>
    </row>
    <row r="233" spans="31:41" x14ac:dyDescent="0.55000000000000004">
      <c r="AE233" s="17" t="s">
        <v>233</v>
      </c>
      <c r="AF233" s="22">
        <v>8</v>
      </c>
      <c r="AN233" s="17" t="s">
        <v>233</v>
      </c>
      <c r="AO233" s="22">
        <v>4</v>
      </c>
    </row>
    <row r="234" spans="31:41" x14ac:dyDescent="0.55000000000000004">
      <c r="AE234" s="17" t="s">
        <v>234</v>
      </c>
      <c r="AF234" s="22">
        <v>20</v>
      </c>
      <c r="AN234" s="17" t="s">
        <v>234</v>
      </c>
      <c r="AO234" s="22">
        <v>10</v>
      </c>
    </row>
    <row r="235" spans="31:41" x14ac:dyDescent="0.55000000000000004">
      <c r="AE235" s="17" t="s">
        <v>237</v>
      </c>
      <c r="AF235" s="22">
        <v>8</v>
      </c>
      <c r="AN235" s="17" t="s">
        <v>237</v>
      </c>
      <c r="AO235" s="22">
        <v>4</v>
      </c>
    </row>
    <row r="236" spans="31:41" x14ac:dyDescent="0.55000000000000004">
      <c r="AE236" s="17" t="s">
        <v>239</v>
      </c>
      <c r="AF236" s="22">
        <v>20</v>
      </c>
      <c r="AN236" s="17" t="s">
        <v>239</v>
      </c>
      <c r="AO236" s="22">
        <v>10</v>
      </c>
    </row>
    <row r="237" spans="31:41" x14ac:dyDescent="0.55000000000000004">
      <c r="AE237" s="17" t="s">
        <v>240</v>
      </c>
      <c r="AF237" s="22">
        <v>8</v>
      </c>
      <c r="AN237" s="17" t="s">
        <v>240</v>
      </c>
      <c r="AO237" s="22">
        <v>4</v>
      </c>
    </row>
    <row r="238" spans="31:41" x14ac:dyDescent="0.55000000000000004">
      <c r="AE238" s="17" t="s">
        <v>241</v>
      </c>
      <c r="AF238" s="22">
        <v>8</v>
      </c>
      <c r="AN238" s="17" t="s">
        <v>241</v>
      </c>
      <c r="AO238" s="22">
        <v>4</v>
      </c>
    </row>
  </sheetData>
  <sheetProtection selectLockedCells="1" selectUnlockedCells="1"/>
  <mergeCells count="4">
    <mergeCell ref="C3:D3"/>
    <mergeCell ref="O3:Q3"/>
    <mergeCell ref="O4:Q4"/>
    <mergeCell ref="C9:D9"/>
  </mergeCells>
  <conditionalFormatting sqref="P21">
    <cfRule type="containsText" dxfId="2" priority="1" operator="containsText" text="RIESGO BAJO">
      <formula>NOT(ISERROR(SEARCH("RIESGO BAJO",P21)))</formula>
    </cfRule>
    <cfRule type="containsText" dxfId="1" priority="2" operator="containsText" text="RIESGO ALTO">
      <formula>NOT(ISERROR(SEARCH("RIESGO ALTO",P21)))</formula>
    </cfRule>
    <cfRule type="containsText" dxfId="0" priority="3" operator="containsText" text="RIESGO MODERADO">
      <formula>NOT(ISERROR(SEARCH("RIESGO MODERADO",P21)))</formula>
    </cfRule>
  </conditionalFormatting>
  <dataValidations disablePrompts="1" count="2">
    <dataValidation type="list" allowBlank="1" showInputMessage="1" showErrorMessage="1" sqref="P8" xr:uid="{370388E8-682B-4B47-BBC9-9143E6DB3DE7}">
      <formula1>#REF!</formula1>
    </dataValidation>
    <dataValidation type="list" allowBlank="1" showInputMessage="1" showErrorMessage="1" sqref="P12" xr:uid="{4786536A-0A2B-4976-853B-F20AE3F6C637}">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ff1d9da-82b3-4ace-8ca8-1555e80469c7">
      <Terms xmlns="http://schemas.microsoft.com/office/infopath/2007/PartnerControls"/>
    </lcf76f155ced4ddcb4097134ff3c332f>
    <TaxCatchAll xmlns="c76692b5-d5ed-4ea2-a991-1c4503b24af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096FF059F60634BA22A9524E3C9B0F2" ma:contentTypeVersion="17" ma:contentTypeDescription="Crear nuevo documento." ma:contentTypeScope="" ma:versionID="2bf9d46df7279824c61c8a8b938b2976">
  <xsd:schema xmlns:xsd="http://www.w3.org/2001/XMLSchema" xmlns:xs="http://www.w3.org/2001/XMLSchema" xmlns:p="http://schemas.microsoft.com/office/2006/metadata/properties" xmlns:ns2="9ff1d9da-82b3-4ace-8ca8-1555e80469c7" xmlns:ns3="c76692b5-d5ed-4ea2-a991-1c4503b24af5" targetNamespace="http://schemas.microsoft.com/office/2006/metadata/properties" ma:root="true" ma:fieldsID="41987d3f88af1bb7dada92fb20cce9b8" ns2:_="" ns3:_="">
    <xsd:import namespace="9ff1d9da-82b3-4ace-8ca8-1555e80469c7"/>
    <xsd:import namespace="c76692b5-d5ed-4ea2-a991-1c4503b24a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1d9da-82b3-4ace-8ca8-1555e80469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7b002de6-6c5a-4df0-9d6b-b8ff2072c74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6692b5-d5ed-4ea2-a991-1c4503b24af5"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a6b36f0-9d53-4bbb-b7ae-1305b4103e2b}" ma:internalName="TaxCatchAll" ma:showField="CatchAllData" ma:web="c76692b5-d5ed-4ea2-a991-1c4503b24af5">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E8AE95-8F66-4543-896E-86AF6FBC0FA8}">
  <ds:schemaRefs>
    <ds:schemaRef ds:uri="http://schemas.microsoft.com/sharepoint/v3/contenttype/forms"/>
  </ds:schemaRefs>
</ds:datastoreItem>
</file>

<file path=customXml/itemProps2.xml><?xml version="1.0" encoding="utf-8"?>
<ds:datastoreItem xmlns:ds="http://schemas.openxmlformats.org/officeDocument/2006/customXml" ds:itemID="{3BD0F85D-E75D-4B4A-9328-66C8E7D9E4E3}">
  <ds:schemaRefs>
    <ds:schemaRef ds:uri="http://schemas.microsoft.com/office/2006/metadata/properties"/>
    <ds:schemaRef ds:uri="http://schemas.microsoft.com/office/infopath/2007/PartnerControls"/>
    <ds:schemaRef ds:uri="3bada620-57b6-466a-a5cf-38ede23d9c3a"/>
    <ds:schemaRef ds:uri="45c24180-f2f7-4c04-9cbb-8b1999c4aec1"/>
    <ds:schemaRef ds:uri="45e2b02c-e64e-492c-b9ab-10aecb0fe126"/>
    <ds:schemaRef ds:uri="9ff1d9da-82b3-4ace-8ca8-1555e80469c7"/>
    <ds:schemaRef ds:uri="c76692b5-d5ed-4ea2-a991-1c4503b24af5"/>
  </ds:schemaRefs>
</ds:datastoreItem>
</file>

<file path=customXml/itemProps3.xml><?xml version="1.0" encoding="utf-8"?>
<ds:datastoreItem xmlns:ds="http://schemas.openxmlformats.org/officeDocument/2006/customXml" ds:itemID="{7A6E38F0-B511-45E4-8B45-7E3B38DB3B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f1d9da-82b3-4ace-8ca8-1555e80469c7"/>
    <ds:schemaRef ds:uri="c76692b5-d5ed-4ea2-a991-1c4503b24a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KYC Form for companies</vt:lpstr>
      <vt:lpstr>MR PJ</vt:lpstr>
      <vt:lpstr>'KYC Form for companies'!Área_de_impresión</vt:lpstr>
    </vt:vector>
  </TitlesOfParts>
  <Manager/>
  <Company>Promerica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fsalazar@ics.cr</dc:creator>
  <cp:keywords/>
  <dc:description/>
  <cp:lastModifiedBy>Darvin Gallegos González</cp:lastModifiedBy>
  <cp:revision/>
  <cp:lastPrinted>2023-10-25T21:39:07Z</cp:lastPrinted>
  <dcterms:created xsi:type="dcterms:W3CDTF">2012-04-20T21:34:24Z</dcterms:created>
  <dcterms:modified xsi:type="dcterms:W3CDTF">2023-12-18T14:47:40Z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0x01010018A61700D6EC9346AA6D7E50DB79E8E7</vt:lpwstr>
  </property>
  <property fmtid="{D5CDD505-2E9C-101B-9397-08002B2CF9AE}" pid="3" name="_dlc_DocIdItemGuid">
    <vt:lpwstr>b6845784-cd86-4c47-917f-c477433f0100</vt:lpwstr>
  </property>
  <property fmtid="{D5CDD505-2E9C-101B-9397-08002B2CF9AE}" pid="4" name="Cambio de carpetas">
    <vt:lpwstr>https://fundevi.sharepoint.com/dsgc/_layouts/15/wrkstat.aspx?List=40eb5077-14e5-40be-95a1-dd550f12d6c8&amp;WorkflowInstanceName=9fa4bedc-7353-425f-bfde-4575c4214a41, Fase 1</vt:lpwstr>
  </property>
  <property fmtid="{D5CDD505-2E9C-101B-9397-08002B2CF9AE}" pid="5" name="Responsable Proceso">
    <vt:lpwstr>Seleccione una opción</vt:lpwstr>
  </property>
  <property fmtid="{D5CDD505-2E9C-101B-9397-08002B2CF9AE}" pid="6" name="MediaServiceImageTags">
    <vt:lpwstr/>
  </property>
</Properties>
</file>